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CNG\Forms\1.1_Teklif\"/>
    </mc:Choice>
  </mc:AlternateContent>
  <xr:revisionPtr revIDLastSave="0" documentId="13_ncr:1_{FB1C3C06-6985-490E-A199-1584AE077F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9" i="6" l="1"/>
  <c r="E8" i="6"/>
  <c r="E10" i="6" l="1"/>
  <c r="E12" i="6" s="1"/>
  <c r="E13" i="6" s="1"/>
</calcChain>
</file>

<file path=xl/sharedStrings.xml><?xml version="1.0" encoding="utf-8"?>
<sst xmlns="http://schemas.openxmlformats.org/spreadsheetml/2006/main" count="56" uniqueCount="52">
  <si>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</si>
  <si>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</si>
  <si>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</si>
  <si>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</si>
  <si>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</si>
  <si>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</si>
  <si>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</si>
  <si>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</si>
  <si>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</si>
  <si>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</si>
  <si>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</si>
  <si>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</si>
  <si>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</si>
  <si>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</si>
  <si>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</si>
  <si>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</si>
  <si>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</si>
  <si>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</si>
  <si>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</si>
  <si>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</si>
  <si>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</si>
  <si>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</si>
  <si>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</si>
  <si>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</si>
  <si>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</si>
  <si>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</si>
  <si>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</si>
  <si>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Fiyat, Müşterinin Naturelgaz İkmal Tesisine uzaklığı ve yıllık tüketim miktarına göre değişkenlik gösterebilir.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</si>
  <si>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</si>
  <si>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</si>
  <si>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t>è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</si>
  <si>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</si>
  <si>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</si>
  <si>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</si>
  <si>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</si>
  <si>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</si>
  <si>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</si>
  <si>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</si>
  <si>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</si>
  <si>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t>LÜLEBURGAZ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</si>
  <si>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</si>
  <si>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</si>
  <si>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</si>
  <si>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</si>
  <si>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t>Kasım 2023 (a = 11)</t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</si>
  <si>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</si>
  <si>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</si>
  <si>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</si>
  <si>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</si>
  <si>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</si>
  <si>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</si>
  <si>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 xml:space="preserve"> Kasım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</si>
</sst>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3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b/>
      <sz val="14"/>
      <color rgb="FF0B813C"/>
      <name val="Arial Nova"/>
      <family val="2"/>
      <charset val="162"/>
    </font>
    <font>
      <sz val="14"/>
      <color rgb="FF0B813C"/>
      <name val="Arial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i/>
      <sz val="11"/>
      <color rgb="FFC00000"/>
      <name val="Calibri"/>
      <family val="2"/>
      <charset val="162"/>
      <scheme val="minor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168" fontId="19" fillId="0" borderId="9" xfId="1" applyNumberFormat="1" applyFont="1" applyFill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164" fontId="5" fillId="0" borderId="17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67" fontId="5" fillId="0" borderId="20" xfId="0" applyNumberFormat="1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168" fontId="5" fillId="0" borderId="20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164" fontId="5" fillId="0" borderId="22" xfId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172" fontId="12" fillId="0" borderId="24" xfId="1" applyNumberFormat="1" applyFont="1" applyFill="1" applyBorder="1" applyAlignment="1">
      <alignment horizontal="left" vertical="center" indent="1"/>
    </xf>
    <xf numFmtId="164" fontId="27" fillId="0" borderId="24" xfId="1" applyFont="1" applyFill="1" applyBorder="1" applyAlignment="1">
      <alignment horizontal="left" vertical="center" indent="1"/>
    </xf>
    <xf numFmtId="172" fontId="27" fillId="0" borderId="24" xfId="1" applyNumberFormat="1" applyFont="1" applyFill="1" applyBorder="1" applyAlignment="1">
      <alignment horizontal="left" vertical="center" indent="1"/>
    </xf>
    <xf numFmtId="164" fontId="27" fillId="0" borderId="2" xfId="1" applyFont="1" applyFill="1" applyBorder="1" applyAlignment="1">
      <alignment horizontal="left" vertical="center" indent="1"/>
    </xf>
    <xf numFmtId="164" fontId="27" fillId="0" borderId="15" xfId="1" applyFont="1" applyFill="1" applyBorder="1" applyAlignment="1">
      <alignment horizontal="left" vertical="center" indent="1"/>
    </xf>
    <xf numFmtId="172" fontId="27" fillId="0" borderId="2" xfId="1" applyNumberFormat="1" applyFont="1" applyFill="1" applyBorder="1" applyAlignment="1">
      <alignment horizontal="left" vertical="center" indent="1"/>
    </xf>
    <xf numFmtId="172" fontId="27" fillId="0" borderId="15" xfId="1" applyNumberFormat="1" applyFont="1" applyFill="1" applyBorder="1" applyAlignment="1">
      <alignment horizontal="left" vertical="center" inden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 indent="13"/>
    </xf>
    <xf numFmtId="0" fontId="26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49" fontId="18" fillId="0" borderId="1" xfId="1" applyNumberFormat="1" applyFont="1" applyBorder="1" applyAlignment="1">
      <alignment horizontal="left" vertical="center" indent="1"/>
    </xf>
    <xf numFmtId="0" fontId="29" fillId="0" borderId="13" xfId="0" applyFont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zoomScale="110" zoomScaleNormal="110" workbookViewId="0">
      <selection activeCell="I5" sqref="I5"/>
    </sheetView>
  </sheetViews>
  <sheetFormatPr defaultColWidth="9.140625" defaultRowHeight="11.4"/>
  <cols>
    <col min="1" max="1" width="3.85546875" style="2" customWidth="1"/>
    <col min="2" max="2" width="4.7109375" style="1" customWidth="1"/>
    <col min="3" max="3" width="26.42578125" style="2" bestFit="1" customWidth="1"/>
    <col min="4" max="4" width="69" style="2" customWidth="1"/>
    <col min="5" max="5" width="19.85546875" style="2" customWidth="1"/>
    <col min="6" max="6" width="39.5703125" style="3" customWidth="1"/>
    <col min="7" max="7" width="4.140625" style="2" customWidth="1"/>
    <col min="8" max="8" width="2.7109375" style="2" customWidth="1"/>
    <col min="9" max="9" width="16.85546875" style="2" customWidth="1"/>
    <col min="10" max="10" width="10.7109375" style="2" customWidth="1"/>
    <col min="11" max="12" width="9.140625" style="2" customWidth="1"/>
    <col min="13" max="16384" width="9.140625" style="2"/>
  </cols>
  <sheetData>
    <row r="1" spans="2:10" ht="12" thickBot="1"/>
    <row r="2" spans="2:10">
      <c r="B2" s="48"/>
      <c r="C2" s="49"/>
      <c r="D2" s="49"/>
      <c r="E2" s="49"/>
      <c r="F2" s="50"/>
      <c r="G2" s="51"/>
    </row>
    <row r="3" spans="2:10" ht="37.950000000000003" customHeight="1">
      <c r="B3" s="52"/>
      <c r="C3" s="4"/>
      <c r="D3" s="73" t="s">
        <v>37</v>
      </c>
      <c r="E3" s="74"/>
      <c r="F3" s="74"/>
      <c r="G3" s="53"/>
      <c r="H3" s="6"/>
    </row>
    <row r="4" spans="2:10" ht="25.95" customHeight="1">
      <c r="B4" s="52"/>
      <c r="C4" s="4"/>
      <c r="D4" s="92" t="s">
        <v>27</v>
      </c>
      <c r="E4" s="92"/>
      <c r="F4" s="92"/>
      <c r="G4" s="53"/>
      <c r="H4" s="6"/>
    </row>
    <row r="5" spans="2:10" ht="26.4" customHeight="1" thickBot="1">
      <c r="B5" s="52"/>
      <c r="C5" s="23" t="s">
        <v>29</v>
      </c>
      <c r="D5" s="24" t="s">
        <v>28</v>
      </c>
      <c r="E5" s="26" t="s">
        <v>2</v>
      </c>
      <c r="F5" s="27" t="s">
        <v>5</v>
      </c>
      <c r="G5" s="54"/>
    </row>
    <row r="6" spans="2:10" ht="18.600000000000001" customHeight="1">
      <c r="B6" s="52"/>
      <c r="C6" s="87" t="s">
        <v>6</v>
      </c>
      <c r="D6" s="25" t="s">
        <v>20</v>
      </c>
      <c r="E6" s="28"/>
      <c r="F6" s="29"/>
      <c r="G6" s="55"/>
      <c r="H6" s="7"/>
    </row>
    <row r="7" spans="2:10" ht="18.600000000000001" customHeight="1">
      <c r="B7" s="52"/>
      <c r="C7" s="88" t="s">
        <v>0</v>
      </c>
      <c r="D7" s="31" t="s">
        <v>1</v>
      </c>
      <c r="E7" s="30" t="s">
        <v>30</v>
      </c>
      <c r="F7" s="37" t="s">
        <v>44</v>
      </c>
      <c r="G7" s="55"/>
      <c r="H7" s="7"/>
    </row>
    <row r="8" spans="2:10" ht="18.600000000000001" customHeight="1">
      <c r="B8" s="52"/>
      <c r="C8" s="87" t="s">
        <v>45</v>
      </c>
      <c r="D8" s="32" t="s">
        <v>38</v>
      </c>
      <c r="E8" s="33">
        <f>VLOOKUP(D6,Data!C3:D18,2,FALSE)</f>
        <v>11.380913</v>
      </c>
      <c r="F8" s="34" t="s">
        <v>31</v>
      </c>
      <c r="G8" s="55"/>
      <c r="H8" s="7"/>
    </row>
    <row r="9" spans="2:10" ht="18.600000000000001" customHeight="1">
      <c r="B9" s="52"/>
      <c r="C9" s="88" t="s">
        <v>46</v>
      </c>
      <c r="D9" s="31" t="s">
        <v>8</v>
      </c>
      <c r="E9" s="35">
        <f>VLOOKUP(D6,Data!$C$3:$F$18,3,FALSE)</f>
        <v>7.3343000000000005E-2</v>
      </c>
      <c r="F9" s="36" t="s">
        <v>31</v>
      </c>
      <c r="G9" s="55"/>
      <c r="H9" s="7"/>
    </row>
    <row r="10" spans="2:10" ht="18.600000000000001" customHeight="1">
      <c r="B10" s="52"/>
      <c r="C10" s="87" t="s">
        <v>47</v>
      </c>
      <c r="D10" s="32" t="s">
        <v>9</v>
      </c>
      <c r="E10" s="33">
        <f>I12-E8-E11-E9</f>
        <v>5.0010440000000012</v>
      </c>
      <c r="F10" s="34" t="s">
        <v>31</v>
      </c>
      <c r="G10" s="55"/>
      <c r="H10" s="7"/>
      <c r="J10" s="8"/>
    </row>
    <row r="11" spans="2:10" ht="18.600000000000001" customHeight="1" thickBot="1">
      <c r="B11" s="52"/>
      <c r="C11" s="88" t="s">
        <v>48</v>
      </c>
      <c r="D11" s="31" t="s">
        <v>4</v>
      </c>
      <c r="E11" s="35">
        <v>7.4700000000000003E-2</v>
      </c>
      <c r="F11" s="36" t="s">
        <v>31</v>
      </c>
      <c r="G11" s="55"/>
      <c r="H11" s="7"/>
      <c r="I11" s="39" t="s">
        <v>33</v>
      </c>
    </row>
    <row r="12" spans="2:10" ht="18.600000000000001" customHeight="1" thickBot="1">
      <c r="B12" s="52"/>
      <c r="C12" s="75" t="s">
        <v>40</v>
      </c>
      <c r="D12" s="89" t="s">
        <v>49</v>
      </c>
      <c r="E12" s="38">
        <f>SUM(E8:E11)</f>
        <v>16.53</v>
      </c>
      <c r="F12" s="44" t="s">
        <v>32</v>
      </c>
      <c r="G12" s="54"/>
      <c r="I12" s="40">
        <v>16.53</v>
      </c>
      <c r="J12" s="41" t="s">
        <v>35</v>
      </c>
    </row>
    <row r="13" spans="2:10" ht="18.600000000000001" customHeight="1" thickBot="1">
      <c r="B13" s="52"/>
      <c r="C13" s="76"/>
      <c r="D13" s="90"/>
      <c r="E13" s="42">
        <f>+E12/10.64</f>
        <v>1.5535714285714286</v>
      </c>
      <c r="F13" s="43" t="s">
        <v>7</v>
      </c>
      <c r="G13" s="54"/>
      <c r="I13" s="10"/>
      <c r="J13" s="9"/>
    </row>
    <row r="14" spans="2:10" ht="6" customHeight="1">
      <c r="B14" s="52"/>
      <c r="C14" s="5"/>
      <c r="D14" s="11"/>
      <c r="E14" s="12"/>
      <c r="F14" s="12"/>
      <c r="G14" s="56"/>
      <c r="H14" s="13"/>
    </row>
    <row r="15" spans="2:10" ht="30" customHeight="1">
      <c r="B15" s="52"/>
      <c r="C15" s="45" t="s">
        <v>3</v>
      </c>
      <c r="D15" s="91" t="s">
        <v>50</v>
      </c>
      <c r="E15" s="77" t="s">
        <v>43</v>
      </c>
      <c r="F15" s="78"/>
      <c r="G15" s="56"/>
      <c r="H15" s="13"/>
    </row>
    <row r="16" spans="2:10" ht="30" customHeight="1">
      <c r="B16" s="52"/>
      <c r="C16" s="46" t="s">
        <v>14</v>
      </c>
      <c r="D16" s="47" t="s">
        <v>41</v>
      </c>
      <c r="E16" s="79" t="s">
        <v>42</v>
      </c>
      <c r="F16" s="80"/>
      <c r="G16" s="56"/>
      <c r="H16" s="13"/>
    </row>
    <row r="17" spans="2:7" ht="16.2" customHeight="1">
      <c r="B17" s="52"/>
      <c r="C17" s="81" t="s">
        <v>34</v>
      </c>
      <c r="D17" s="82"/>
      <c r="E17" s="82"/>
      <c r="F17" s="82"/>
      <c r="G17" s="56"/>
    </row>
    <row r="18" spans="2:7" ht="16.2" customHeight="1">
      <c r="B18" s="52"/>
      <c r="C18" s="71" t="s">
        <v>36</v>
      </c>
      <c r="D18" s="72"/>
      <c r="E18" s="72"/>
      <c r="F18" s="72"/>
      <c r="G18" s="56"/>
    </row>
    <row r="19" spans="2:7" ht="4.95" customHeight="1">
      <c r="B19" s="52"/>
      <c r="F19" s="57"/>
      <c r="G19" s="56"/>
    </row>
    <row r="20" spans="2:7">
      <c r="B20" s="52"/>
      <c r="C20" s="63"/>
      <c r="F20" s="58" t="s">
        <v>51</v>
      </c>
      <c r="G20" s="54"/>
    </row>
    <row r="21" spans="2:7" ht="12" thickBot="1">
      <c r="B21" s="59"/>
      <c r="C21" s="60"/>
      <c r="D21" s="60"/>
      <c r="E21" s="60"/>
      <c r="F21" s="61"/>
      <c r="G21" s="62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zoomScale="120" zoomScaleNormal="120" workbookViewId="0">
      <selection activeCell="M10" sqref="M10"/>
    </sheetView>
  </sheetViews>
  <sheetFormatPr defaultColWidth="9.140625" defaultRowHeight="10.199999999999999"/>
  <cols>
    <col min="1" max="1" width="9.140625" style="17"/>
    <col min="2" max="2" width="2.140625" style="17" customWidth="1"/>
    <col min="3" max="3" width="16.140625" style="21" customWidth="1"/>
    <col min="4" max="4" width="16.42578125" style="15" customWidth="1"/>
    <col min="5" max="5" width="13.42578125" style="15" bestFit="1" customWidth="1"/>
    <col min="6" max="6" width="16.28515625" style="16" bestFit="1" customWidth="1"/>
    <col min="7" max="16384" width="9.140625" style="17"/>
  </cols>
  <sheetData>
    <row r="1" spans="3:6">
      <c r="C1" s="14"/>
    </row>
    <row r="2" spans="3:6" ht="17.100000000000001" customHeight="1">
      <c r="C2" s="83" t="s">
        <v>10</v>
      </c>
      <c r="D2" s="18">
        <v>45231</v>
      </c>
      <c r="E2" s="18">
        <f>+D2</f>
        <v>45231</v>
      </c>
      <c r="F2" s="85" t="s">
        <v>12</v>
      </c>
    </row>
    <row r="3" spans="3:6" ht="30" customHeight="1">
      <c r="C3" s="84"/>
      <c r="D3" s="19" t="s">
        <v>13</v>
      </c>
      <c r="E3" s="20" t="s">
        <v>11</v>
      </c>
      <c r="F3" s="86"/>
    </row>
    <row r="4" spans="3:6" ht="16.95" customHeight="1">
      <c r="C4" s="65"/>
      <c r="D4" s="66"/>
      <c r="E4" s="66"/>
      <c r="F4" s="64"/>
    </row>
    <row r="5" spans="3:6" ht="16.95" customHeight="1">
      <c r="C5" s="65" t="s">
        <v>15</v>
      </c>
      <c r="D5" s="66">
        <v>11.380913</v>
      </c>
      <c r="E5" s="66">
        <v>0.112982</v>
      </c>
      <c r="F5" s="66">
        <f>+D5+E5</f>
        <v>11.493895</v>
      </c>
    </row>
    <row r="6" spans="3:6" ht="16.95" customHeight="1">
      <c r="C6" s="67" t="s">
        <v>16</v>
      </c>
      <c r="D6" s="69">
        <v>11.380913</v>
      </c>
      <c r="E6" s="69">
        <v>8.4392999999999996E-2</v>
      </c>
      <c r="F6" s="69">
        <f t="shared" ref="F6:F17" si="0">+D6+E6</f>
        <v>11.465306</v>
      </c>
    </row>
    <row r="7" spans="3:6" ht="16.95" customHeight="1">
      <c r="C7" s="67" t="s">
        <v>17</v>
      </c>
      <c r="D7" s="69">
        <v>11.380913</v>
      </c>
      <c r="E7" s="69">
        <v>0.123125</v>
      </c>
      <c r="F7" s="69">
        <f t="shared" si="0"/>
        <v>11.504038</v>
      </c>
    </row>
    <row r="8" spans="3:6" ht="16.95" customHeight="1">
      <c r="C8" s="67" t="s">
        <v>18</v>
      </c>
      <c r="D8" s="69">
        <v>11.380913</v>
      </c>
      <c r="E8" s="69">
        <v>0.22595299999999999</v>
      </c>
      <c r="F8" s="69">
        <f t="shared" si="0"/>
        <v>11.606866</v>
      </c>
    </row>
    <row r="9" spans="3:6" ht="16.95" customHeight="1">
      <c r="C9" s="67" t="s">
        <v>19</v>
      </c>
      <c r="D9" s="69">
        <v>11.380913</v>
      </c>
      <c r="E9" s="69">
        <v>0.27770800000000001</v>
      </c>
      <c r="F9" s="69">
        <f t="shared" si="0"/>
        <v>11.658621</v>
      </c>
    </row>
    <row r="10" spans="3:6" ht="16.95" customHeight="1">
      <c r="C10" s="67" t="s">
        <v>20</v>
      </c>
      <c r="D10" s="69">
        <v>11.380913</v>
      </c>
      <c r="E10" s="69">
        <v>7.3343000000000005E-2</v>
      </c>
      <c r="F10" s="69">
        <f t="shared" si="0"/>
        <v>11.454255999999999</v>
      </c>
    </row>
    <row r="11" spans="3:6" ht="16.95" customHeight="1">
      <c r="C11" s="67" t="s">
        <v>21</v>
      </c>
      <c r="D11" s="69">
        <v>11.380913</v>
      </c>
      <c r="E11" s="69">
        <v>0.127831</v>
      </c>
      <c r="F11" s="69">
        <f t="shared" si="0"/>
        <v>11.508744</v>
      </c>
    </row>
    <row r="12" spans="3:6" ht="15" customHeight="1">
      <c r="C12" s="67" t="s">
        <v>22</v>
      </c>
      <c r="D12" s="69">
        <v>11.380913</v>
      </c>
      <c r="E12" s="69">
        <v>0.272476</v>
      </c>
      <c r="F12" s="69">
        <f t="shared" si="0"/>
        <v>11.653388999999999</v>
      </c>
    </row>
    <row r="13" spans="3:6" ht="16.95" customHeight="1">
      <c r="C13" s="67" t="s">
        <v>23</v>
      </c>
      <c r="D13" s="69">
        <v>11.380913</v>
      </c>
      <c r="E13" s="69">
        <v>6.8845000000000003E-2</v>
      </c>
      <c r="F13" s="69">
        <f t="shared" si="0"/>
        <v>11.449757999999999</v>
      </c>
    </row>
    <row r="14" spans="3:6" ht="16.95" customHeight="1">
      <c r="C14" s="67" t="s">
        <v>39</v>
      </c>
      <c r="D14" s="69">
        <v>11.380913</v>
      </c>
      <c r="E14" s="69">
        <v>0.15582499999999999</v>
      </c>
      <c r="F14" s="69">
        <f t="shared" si="0"/>
        <v>11.536738</v>
      </c>
    </row>
    <row r="15" spans="3:6" ht="16.95" customHeight="1">
      <c r="C15" s="67" t="s">
        <v>24</v>
      </c>
      <c r="D15" s="69">
        <v>11.380913</v>
      </c>
      <c r="E15" s="69">
        <v>0.218337</v>
      </c>
      <c r="F15" s="69">
        <f t="shared" si="0"/>
        <v>11.59925</v>
      </c>
    </row>
    <row r="16" spans="3:6" ht="16.95" customHeight="1">
      <c r="C16" s="67" t="s">
        <v>25</v>
      </c>
      <c r="D16" s="69">
        <v>11.380913</v>
      </c>
      <c r="E16" s="69">
        <v>0.12092700000000001</v>
      </c>
      <c r="F16" s="69">
        <f t="shared" si="0"/>
        <v>11.50184</v>
      </c>
    </row>
    <row r="17" spans="3:6" ht="16.95" customHeight="1">
      <c r="C17" s="68" t="s">
        <v>26</v>
      </c>
      <c r="D17" s="70">
        <v>11.380913</v>
      </c>
      <c r="E17" s="70">
        <v>0.16337599999999999</v>
      </c>
      <c r="F17" s="70">
        <f t="shared" si="0"/>
        <v>11.544288999999999</v>
      </c>
    </row>
    <row r="18" spans="3:6" ht="16.95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2023-11-06T07:22:21Z</dcterms:modified>
</cp:coreProperties>
</file>