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_firatt\Desktop\LNG\Forms\Sözleşmeler\"/>
    </mc:Choice>
  </mc:AlternateContent>
  <xr:revisionPtr revIDLastSave="0" documentId="13_ncr:1_{E46FB0E6-B095-48DD-9532-7E23D8A2AB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Örnek Hesaplama" sheetId="2" r:id="rId1"/>
    <sheet name="Fiyat Değişim Formülü" sheetId="4" state="hidden" r:id="rId2"/>
  </sheets>
  <definedNames>
    <definedName name="_xlnm.Print_Area" localSheetId="1">'Fiyat Değişim Formülü'!$B$3:$P$19</definedName>
    <definedName name="_xlnm.Print_Area" localSheetId="0">'Örnek Hesaplama'!$B$2:$O$34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2" l="1"/>
  <c r="I15" i="2"/>
  <c r="C28" i="2"/>
  <c r="I21" i="2" l="1"/>
  <c r="F28" i="2" s="1"/>
  <c r="F32" i="2" s="1"/>
  <c r="Q17" i="2"/>
  <c r="I17" i="2" s="1"/>
  <c r="I19" i="2" s="1"/>
  <c r="E28" i="2" l="1"/>
  <c r="I23" i="2"/>
  <c r="G28" i="2" s="1"/>
  <c r="I28" i="2" s="1"/>
  <c r="D28" i="2"/>
</calcChain>
</file>

<file path=xl/sharedStrings.xml><?xml version="1.0" encoding="utf-8"?>
<sst xmlns="http://schemas.openxmlformats.org/spreadsheetml/2006/main" count="123" uniqueCount="95">
  <si>
    <t>Kısaltma</t>
  </si>
  <si>
    <t>Birim (Birim)</t>
  </si>
  <si>
    <t>Açıklama</t>
  </si>
  <si>
    <t>Örnek'te Verilen Değer</t>
  </si>
  <si>
    <t>A</t>
  </si>
  <si>
    <t>B</t>
  </si>
  <si>
    <t>C</t>
  </si>
  <si>
    <t>kg.</t>
  </si>
  <si>
    <t>D</t>
  </si>
  <si>
    <t>E</t>
  </si>
  <si>
    <t>F</t>
  </si>
  <si>
    <t>G</t>
  </si>
  <si>
    <t>H</t>
  </si>
  <si>
    <t xml:space="preserve"> I</t>
  </si>
  <si>
    <t>F1</t>
  </si>
  <si>
    <t xml:space="preserve"> 1. Formül                   G =</t>
  </si>
  <si>
    <t>H x I</t>
  </si>
  <si>
    <t>=</t>
  </si>
  <si>
    <t>2. Formül                   A =</t>
  </si>
  <si>
    <t>(C x F ) / ( D x G )</t>
  </si>
  <si>
    <t>3. Formül                   B =</t>
  </si>
  <si>
    <t>A x E</t>
  </si>
  <si>
    <t>kWh</t>
  </si>
  <si>
    <t>Fiyat Hesaplama      F2 =</t>
  </si>
  <si>
    <t>F1 / E</t>
  </si>
  <si>
    <t>Tutar Hesaplama       T =</t>
  </si>
  <si>
    <t>B x F2</t>
  </si>
  <si>
    <t>KDV</t>
  </si>
  <si>
    <t>TOPLAM</t>
  </si>
  <si>
    <t>kg</t>
  </si>
  <si>
    <t>TL</t>
  </si>
  <si>
    <t>Örnek</t>
  </si>
  <si>
    <t>TL/kWh</t>
  </si>
  <si>
    <t xml:space="preserve"> Satılan LNG’nin kWh cinsinden miktarı (kWh ) </t>
  </si>
  <si>
    <t>Faturada Yer Alan ve Formülle Bulunacak Değer (kWh) " B = A x E "</t>
  </si>
  <si>
    <t>Faturada Yer Alan ve Kantarda Ölçülen Değer (kg)</t>
  </si>
  <si>
    <t>Faturada Yer Alan ve Formülle Bulunacak Değer ( Sm3 ) "A = (C x F ) / ( D x G ) "</t>
  </si>
  <si>
    <t>F2 = [ (F1 - ÖTV1) + (B2 - B1) ] * [1 + (( 0,1*( M2/M1 - 1)) + (0,1*(E2/E1 - 1)) ] + ÖTV2</t>
  </si>
  <si>
    <t>F2</t>
  </si>
  <si>
    <t>B2</t>
  </si>
  <si>
    <t>B1</t>
  </si>
  <si>
    <t>M2</t>
  </si>
  <si>
    <t>M1</t>
  </si>
  <si>
    <t>E2</t>
  </si>
  <si>
    <t>Yeni Dönem ÜFE Endeksi</t>
  </si>
  <si>
    <t>E1</t>
  </si>
  <si>
    <t>Bir Önceki Dönem ÜFE Endeksi</t>
  </si>
  <si>
    <t>ÖTV2</t>
  </si>
  <si>
    <t>ÖTV1</t>
  </si>
  <si>
    <t>TL/lt</t>
  </si>
  <si>
    <t>TÜİK</t>
  </si>
  <si>
    <t>Yeni Dönem LNG Birim Fiyatı (ÖTV Dahil)</t>
  </si>
  <si>
    <t>Bir Önceki Dönem LNG Birim Fiyatı (ÖTV Dahil)</t>
  </si>
  <si>
    <t>Yeni Dönem Özel Tüketim Vergisi</t>
  </si>
  <si>
    <t>Bir Önceki Dönem Özel Tüketim Vergisi</t>
  </si>
  <si>
    <r>
      <t>TL/Sm</t>
    </r>
    <r>
      <rPr>
        <vertAlign val="superscript"/>
        <sz val="12"/>
        <rFont val="Arial Nova"/>
        <family val="2"/>
        <charset val="162"/>
      </rPr>
      <t>3</t>
    </r>
  </si>
  <si>
    <t>Yeni Dönem TERMİNAL LNG Satış Fiyatı (ÖTV Hariç)</t>
  </si>
  <si>
    <t>Bir Önceki Dönem TERMİNAL LNG Satış Fiyatı (ÖTV Hariç)</t>
  </si>
  <si>
    <t>TL/ kWh</t>
  </si>
  <si>
    <t>Fatura Değerleri</t>
  </si>
  <si>
    <t>Miktar</t>
  </si>
  <si>
    <t>Tutar</t>
  </si>
  <si>
    <t>Birim Fiyat</t>
  </si>
  <si>
    <t>Kanuni değer</t>
  </si>
  <si>
    <r>
      <t xml:space="preserve"> Satılan LNG’nin Sm</t>
    </r>
    <r>
      <rPr>
        <vertAlign val="superscript"/>
        <sz val="12"/>
        <color theme="1"/>
        <rFont val="Arial Nova"/>
        <family val="2"/>
        <charset val="162"/>
      </rPr>
      <t xml:space="preserve">3 </t>
    </r>
    <r>
      <rPr>
        <sz val="10"/>
        <color theme="1"/>
        <rFont val="Arial Nova"/>
        <family val="2"/>
        <charset val="162"/>
      </rPr>
      <t>cinsinden miktarı ( Sm</t>
    </r>
    <r>
      <rPr>
        <vertAlign val="superscript"/>
        <sz val="12"/>
        <color theme="1"/>
        <rFont val="Arial Nova"/>
        <family val="2"/>
        <charset val="162"/>
      </rPr>
      <t>3</t>
    </r>
    <r>
      <rPr>
        <sz val="10"/>
        <color theme="1"/>
        <rFont val="Arial Nova"/>
        <family val="2"/>
        <charset val="162"/>
      </rPr>
      <t xml:space="preserve"> )</t>
    </r>
  </si>
  <si>
    <r>
      <t>kcal/Sm</t>
    </r>
    <r>
      <rPr>
        <vertAlign val="superscript"/>
        <sz val="12"/>
        <color theme="1"/>
        <rFont val="Arial Nova"/>
        <family val="2"/>
        <charset val="162"/>
      </rPr>
      <t>3</t>
    </r>
  </si>
  <si>
    <r>
      <t>kWh/Sm</t>
    </r>
    <r>
      <rPr>
        <vertAlign val="superscript"/>
        <sz val="12"/>
        <color theme="1"/>
        <rFont val="Arial Nova"/>
        <family val="2"/>
        <charset val="162"/>
      </rPr>
      <t>3</t>
    </r>
  </si>
  <si>
    <r>
      <t xml:space="preserve">Terminal tarafından </t>
    </r>
    <r>
      <rPr>
        <b/>
        <sz val="10"/>
        <color theme="1"/>
        <rFont val="Arial Nova"/>
        <family val="2"/>
        <charset val="162"/>
      </rPr>
      <t>her LNG yüklemesinde</t>
    </r>
    <r>
      <rPr>
        <sz val="10"/>
        <color theme="1"/>
        <rFont val="Arial Nova"/>
        <family val="2"/>
        <charset val="162"/>
      </rPr>
      <t xml:space="preserve"> verilen Değişken Değer</t>
    </r>
  </si>
  <si>
    <r>
      <t>Terminal tarafından</t>
    </r>
    <r>
      <rPr>
        <b/>
        <sz val="10"/>
        <color theme="1"/>
        <rFont val="Arial Nova"/>
        <family val="2"/>
        <charset val="162"/>
      </rPr>
      <t xml:space="preserve"> her LNG yüklemesinde</t>
    </r>
    <r>
      <rPr>
        <sz val="10"/>
        <color theme="1"/>
        <rFont val="Arial Nova"/>
        <family val="2"/>
        <charset val="162"/>
      </rPr>
      <t xml:space="preserve"> verilen Değişken Değer</t>
    </r>
  </si>
  <si>
    <r>
      <t>kg/Sm</t>
    </r>
    <r>
      <rPr>
        <vertAlign val="superscript"/>
        <sz val="12"/>
        <color theme="1"/>
        <rFont val="Arial Nova"/>
        <family val="2"/>
        <charset val="162"/>
      </rPr>
      <t>3</t>
    </r>
  </si>
  <si>
    <r>
      <t>TL/Sm</t>
    </r>
    <r>
      <rPr>
        <vertAlign val="superscript"/>
        <sz val="12"/>
        <color theme="1"/>
        <rFont val="Arial Nova"/>
        <family val="2"/>
        <charset val="162"/>
      </rPr>
      <t>3</t>
    </r>
  </si>
  <si>
    <r>
      <t>Sm</t>
    </r>
    <r>
      <rPr>
        <vertAlign val="superscript"/>
        <sz val="10"/>
        <color theme="1"/>
        <rFont val="Arial Nova"/>
        <family val="2"/>
        <charset val="162"/>
      </rPr>
      <t>3</t>
    </r>
  </si>
  <si>
    <r>
      <t>Sm</t>
    </r>
    <r>
      <rPr>
        <b/>
        <vertAlign val="superscript"/>
        <sz val="10"/>
        <color theme="1"/>
        <rFont val="Arial Nova"/>
        <family val="2"/>
        <charset val="162"/>
      </rPr>
      <t>3</t>
    </r>
  </si>
  <si>
    <r>
      <t>TL/Sm</t>
    </r>
    <r>
      <rPr>
        <b/>
        <vertAlign val="superscript"/>
        <sz val="12"/>
        <color theme="0"/>
        <rFont val="Arial Nova"/>
        <family val="2"/>
        <charset val="162"/>
      </rPr>
      <t>3</t>
    </r>
  </si>
  <si>
    <t>F2 formülü ile hesap edilir.</t>
  </si>
  <si>
    <t>F3 formülü ile hesap edilir.</t>
  </si>
  <si>
    <t>0.607 x 1.2255</t>
  </si>
  <si>
    <t>(26,183 x 10.64)</t>
  </si>
  <si>
    <t>(278,586 x 1,503759)</t>
  </si>
  <si>
    <t xml:space="preserve"> Satılan LNG’nin kilogram cinsinden miktarı</t>
  </si>
  <si>
    <t xml:space="preserve"> Ortalama üst ısıl değer</t>
  </si>
  <si>
    <t>Sm3 - kWh birim dönüşüm katsayısı</t>
  </si>
  <si>
    <t>EPDK tarafından verilen Sabit Değer</t>
  </si>
  <si>
    <t xml:space="preserve"> Doğal gazın güncel kalorifik değeri</t>
  </si>
  <si>
    <t xml:space="preserve"> Doğal gazın güncel (referans) yoğunluğu</t>
  </si>
  <si>
    <t xml:space="preserve"> Doğal gazın güncel bağıl yoğunluğu </t>
  </si>
  <si>
    <t>EPDK tarafından verilmiş Sabit Değer</t>
  </si>
  <si>
    <t xml:space="preserve"> Havanın yoğunluğu</t>
  </si>
  <si>
    <t xml:space="preserve"> Satılan LNG’nin birim fiyatı</t>
  </si>
  <si>
    <t>(30,000 x 9,830) / (9,155 x 0.7435)</t>
  </si>
  <si>
    <t>Yeni Dönemin İlk Gününe Ait Motorin Perakende Satış Fiyatı (İstanbul / Avrupa - KDV dahil)</t>
  </si>
  <si>
    <t>Bir Önceki Dönemin İlk Gününe Ait Motorin Perakende Satış Fiyatı (İstanbul / Avrupa - KDV dahil)</t>
  </si>
  <si>
    <t>(19,50 / 10.64)</t>
  </si>
  <si>
    <t>Müşteriye satış fiyatı (ÖTV dahil)</t>
  </si>
  <si>
    <t>ÖRNEK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</si>
</sst>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₺_-;\-* #,##0.00\ _₺_-;_-* &quot;-&quot;??\ _₺_-;_-@_-"/>
    <numFmt numFmtId="165" formatCode="0.000000"/>
    <numFmt numFmtId="166" formatCode="#,##0.00;[Red]#,##0.00"/>
    <numFmt numFmtId="167" formatCode="_-* #,##0\ _₺_-;\-* #,##0\ _₺_-;_-* &quot;-&quot;??\ _₺_-;_-@_-"/>
    <numFmt numFmtId="168" formatCode="#,##0.000000_ ;\-#,##0.000000\ "/>
    <numFmt numFmtId="169" formatCode="0.000"/>
  </numFmts>
  <fonts count="26" x14ac:knownFonts="1"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theme="1"/>
      <name val="Arial Nova"/>
      <family val="2"/>
      <charset val="162"/>
    </font>
    <font>
      <sz val="10"/>
      <color theme="1"/>
      <name val="Arial Nova"/>
      <family val="2"/>
      <charset val="162"/>
    </font>
    <font>
      <sz val="10"/>
      <name val="Arial"/>
      <family val="2"/>
    </font>
    <font>
      <sz val="10"/>
      <name val="Arial Nova"/>
      <family val="2"/>
      <charset val="162"/>
    </font>
    <font>
      <b/>
      <sz val="14"/>
      <name val="Arial Nova"/>
      <family val="2"/>
      <charset val="162"/>
    </font>
    <font>
      <vertAlign val="superscript"/>
      <sz val="12"/>
      <name val="Arial Nova"/>
      <family val="2"/>
      <charset val="162"/>
    </font>
    <font>
      <b/>
      <sz val="9"/>
      <color theme="1"/>
      <name val="Arial Nova"/>
      <family val="2"/>
      <charset val="162"/>
    </font>
    <font>
      <b/>
      <sz val="10"/>
      <color theme="1"/>
      <name val="Arial Nova"/>
      <family val="2"/>
      <charset val="162"/>
    </font>
    <font>
      <vertAlign val="superscript"/>
      <sz val="12"/>
      <color theme="1"/>
      <name val="Arial Nova"/>
      <family val="2"/>
      <charset val="162"/>
    </font>
    <font>
      <b/>
      <sz val="8"/>
      <color theme="1"/>
      <name val="Arial Nova"/>
      <family val="2"/>
      <charset val="162"/>
    </font>
    <font>
      <vertAlign val="superscript"/>
      <sz val="10"/>
      <color theme="1"/>
      <name val="Arial Nova"/>
      <family val="2"/>
      <charset val="162"/>
    </font>
    <font>
      <b/>
      <sz val="9"/>
      <color theme="0"/>
      <name val="Arial Nova"/>
      <family val="2"/>
      <charset val="162"/>
    </font>
    <font>
      <b/>
      <sz val="10"/>
      <color theme="0"/>
      <name val="Arial Nova"/>
      <family val="2"/>
      <charset val="162"/>
    </font>
    <font>
      <b/>
      <vertAlign val="superscript"/>
      <sz val="10"/>
      <color theme="1"/>
      <name val="Arial Nova"/>
      <family val="2"/>
      <charset val="162"/>
    </font>
    <font>
      <b/>
      <vertAlign val="superscript"/>
      <sz val="12"/>
      <color theme="0"/>
      <name val="Arial Nova"/>
      <family val="2"/>
      <charset val="162"/>
    </font>
    <font>
      <i/>
      <sz val="9"/>
      <color theme="1"/>
      <name val="Arial Nova"/>
      <family val="2"/>
      <charset val="162"/>
    </font>
    <font>
      <b/>
      <sz val="16"/>
      <color theme="1"/>
      <name val="Arial Nova"/>
      <family val="2"/>
      <charset val="162"/>
    </font>
    <font>
      <b/>
      <sz val="10"/>
      <name val="Arial Nova"/>
      <family val="2"/>
      <charset val="162"/>
    </font>
    <font>
      <b/>
      <sz val="11"/>
      <color rgb="FFC00000"/>
      <name val="Arial Nova"/>
      <family val="2"/>
      <charset val="162"/>
    </font>
    <font>
      <sz val="9"/>
      <color rgb="FF000000"/>
      <name val="Arial"/>
      <family val="2"/>
      <charset val="162"/>
    </font>
    <font>
      <b/>
      <sz val="16"/>
      <color rgb="FFFF0000"/>
      <name val="Arial Nova"/>
      <family val="2"/>
      <charset val="162"/>
    </font>
    <font>
      <b/>
      <sz val="10"/>
      <color theme="0"/>
      <name val="Arial Nova"/>
      <family val="2"/>
    </font>
    <font>
      <b/>
      <sz val="10"/>
      <color rgb="FFC00000"/>
      <name val="Arial Nova"/>
      <family val="2"/>
    </font>
    <font>
      <b/>
      <sz val="18"/>
      <color rgb="FFC00000"/>
      <name val="Aptos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3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3499862666707357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34998626667073579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1" tint="0.34998626667073579"/>
      </bottom>
      <diagonal/>
    </border>
    <border>
      <left style="thin">
        <color theme="0" tint="-0.14996795556505021"/>
      </left>
      <right/>
      <top style="thin">
        <color theme="1" tint="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34998626667073579"/>
      </bottom>
      <diagonal/>
    </border>
    <border>
      <left style="thin">
        <color theme="0" tint="-0.14996795556505021"/>
      </left>
      <right/>
      <top/>
      <bottom style="thin">
        <color theme="1" tint="0.34998626667073579"/>
      </bottom>
      <diagonal/>
    </border>
    <border>
      <left/>
      <right style="thin">
        <color theme="0" tint="-0.14996795556505021"/>
      </right>
      <top style="thin">
        <color theme="1" tint="0.34998626667073579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34998626667073579"/>
      </bottom>
      <diagonal/>
    </border>
    <border>
      <left/>
      <right style="thin">
        <color theme="0" tint="-0.14996795556505021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0" tint="-0.1499679555650502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679555650502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1" tint="0.34998626667073579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1" tint="0.34998626667073579"/>
      </top>
      <bottom/>
      <diagonal/>
    </border>
    <border>
      <left style="thin">
        <color theme="0" tint="-0.14996795556505021"/>
      </left>
      <right/>
      <top style="thin">
        <color theme="1" tint="0.34998626667073579"/>
      </top>
      <bottom/>
      <diagonal/>
    </border>
    <border>
      <left style="thin">
        <color theme="0" tint="-0.14996795556505021"/>
      </left>
      <right/>
      <top style="thin">
        <color theme="1" tint="0.34998626667073579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indexed="64"/>
      </top>
      <bottom style="thin">
        <color rgb="FFBFBFBF"/>
      </bottom>
      <diagonal/>
    </border>
    <border>
      <left/>
      <right/>
      <top style="thin">
        <color indexed="64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81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2" fillId="0" borderId="0" xfId="0" applyFont="1"/>
    <xf numFmtId="0" fontId="5" fillId="0" borderId="17" xfId="2" applyFont="1" applyBorder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164" fontId="2" fillId="0" borderId="0" xfId="1" applyFont="1" applyFill="1" applyBorder="1" applyAlignment="1" applyProtection="1">
      <alignment vertical="center"/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horizontal="center" vertical="center" wrapText="1"/>
      <protection hidden="1"/>
    </xf>
    <xf numFmtId="0" fontId="9" fillId="0" borderId="24" xfId="0" applyFont="1" applyBorder="1" applyAlignment="1" applyProtection="1">
      <alignment horizontal="right" vertical="center" wrapText="1"/>
      <protection hidden="1"/>
    </xf>
    <xf numFmtId="0" fontId="3" fillId="0" borderId="24" xfId="0" applyFont="1" applyBorder="1" applyAlignment="1" applyProtection="1">
      <alignment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 wrapText="1"/>
      <protection hidden="1"/>
    </xf>
    <xf numFmtId="167" fontId="13" fillId="0" borderId="0" xfId="1" applyNumberFormat="1" applyFont="1" applyFill="1" applyAlignment="1" applyProtection="1">
      <alignment vertical="center"/>
      <protection hidden="1"/>
    </xf>
    <xf numFmtId="4" fontId="2" fillId="0" borderId="0" xfId="0" applyNumberFormat="1" applyFont="1" applyAlignment="1" applyProtection="1">
      <alignment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164" fontId="14" fillId="4" borderId="14" xfId="1" applyFont="1" applyFill="1" applyBorder="1" applyAlignment="1" applyProtection="1">
      <alignment horizontal="center" vertical="center"/>
      <protection hidden="1"/>
    </xf>
    <xf numFmtId="9" fontId="9" fillId="0" borderId="3" xfId="0" applyNumberFormat="1" applyFont="1" applyBorder="1" applyAlignment="1" applyProtection="1">
      <alignment horizontal="center" vertical="center"/>
      <protection hidden="1"/>
    </xf>
    <xf numFmtId="166" fontId="2" fillId="0" borderId="0" xfId="0" applyNumberFormat="1" applyFont="1" applyAlignment="1" applyProtection="1">
      <alignment vertical="center"/>
      <protection hidden="1"/>
    </xf>
    <xf numFmtId="3" fontId="3" fillId="0" borderId="12" xfId="0" applyNumberFormat="1" applyFont="1" applyBorder="1" applyAlignment="1" applyProtection="1">
      <alignment horizontal="center" vertical="center"/>
      <protection hidden="1"/>
    </xf>
    <xf numFmtId="3" fontId="3" fillId="0" borderId="6" xfId="0" applyNumberFormat="1" applyFont="1" applyBorder="1" applyAlignment="1" applyProtection="1">
      <alignment horizontal="center" vertical="center"/>
      <protection hidden="1"/>
    </xf>
    <xf numFmtId="3" fontId="3" fillId="0" borderId="9" xfId="0" applyNumberFormat="1" applyFont="1" applyBorder="1" applyAlignment="1" applyProtection="1">
      <alignment horizontal="center" vertical="center"/>
      <protection hidden="1"/>
    </xf>
    <xf numFmtId="168" fontId="9" fillId="2" borderId="15" xfId="1" applyNumberFormat="1" applyFont="1" applyFill="1" applyBorder="1" applyAlignment="1" applyProtection="1">
      <alignment horizontal="center" vertical="center"/>
      <protection hidden="1"/>
    </xf>
    <xf numFmtId="166" fontId="3" fillId="0" borderId="12" xfId="0" applyNumberFormat="1" applyFont="1" applyBorder="1" applyAlignment="1" applyProtection="1">
      <alignment horizontal="center" vertical="center"/>
      <protection hidden="1"/>
    </xf>
    <xf numFmtId="166" fontId="3" fillId="0" borderId="6" xfId="0" applyNumberFormat="1" applyFont="1" applyBorder="1" applyAlignment="1" applyProtection="1">
      <alignment horizontal="center" vertical="center"/>
      <protection hidden="1"/>
    </xf>
    <xf numFmtId="164" fontId="2" fillId="0" borderId="0" xfId="1" applyFont="1" applyAlignment="1" applyProtection="1">
      <alignment vertical="center"/>
      <protection hidden="1"/>
    </xf>
    <xf numFmtId="49" fontId="14" fillId="4" borderId="14" xfId="1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164" fontId="5" fillId="0" borderId="0" xfId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164" fontId="19" fillId="0" borderId="13" xfId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vertical="center"/>
      <protection hidden="1"/>
    </xf>
    <xf numFmtId="3" fontId="3" fillId="0" borderId="23" xfId="0" applyNumberFormat="1" applyFont="1" applyBorder="1" applyAlignment="1" applyProtection="1">
      <alignment vertical="center"/>
      <protection locked="0" hidden="1"/>
    </xf>
    <xf numFmtId="3" fontId="3" fillId="0" borderId="23" xfId="0" applyNumberFormat="1" applyFont="1" applyBorder="1" applyAlignment="1" applyProtection="1">
      <alignment vertical="center"/>
      <protection hidden="1"/>
    </xf>
    <xf numFmtId="0" fontId="3" fillId="0" borderId="23" xfId="0" applyFont="1" applyBorder="1" applyAlignment="1" applyProtection="1">
      <alignment vertical="center"/>
      <protection hidden="1"/>
    </xf>
    <xf numFmtId="12" fontId="3" fillId="0" borderId="33" xfId="0" applyNumberFormat="1" applyFont="1" applyBorder="1" applyAlignment="1" applyProtection="1">
      <alignment horizontal="left" vertical="center" indent="1"/>
      <protection hidden="1"/>
    </xf>
    <xf numFmtId="12" fontId="3" fillId="0" borderId="34" xfId="0" applyNumberFormat="1" applyFont="1" applyBorder="1" applyAlignment="1" applyProtection="1">
      <alignment horizontal="left" vertical="center" indent="1"/>
      <protection hidden="1"/>
    </xf>
    <xf numFmtId="12" fontId="3" fillId="0" borderId="35" xfId="0" applyNumberFormat="1" applyFont="1" applyBorder="1" applyAlignment="1" applyProtection="1">
      <alignment horizontal="left" vertical="center" indent="1"/>
      <protection hidden="1"/>
    </xf>
    <xf numFmtId="166" fontId="9" fillId="0" borderId="9" xfId="0" applyNumberFormat="1" applyFont="1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169" fontId="23" fillId="5" borderId="28" xfId="0" applyNumberFormat="1" applyFont="1" applyFill="1" applyBorder="1" applyAlignment="1" applyProtection="1">
      <alignment vertical="center"/>
      <protection locked="0" hidden="1"/>
    </xf>
    <xf numFmtId="0" fontId="24" fillId="0" borderId="0" xfId="0" applyFont="1" applyAlignment="1" applyProtection="1">
      <alignment vertical="center"/>
      <protection hidden="1"/>
    </xf>
    <xf numFmtId="12" fontId="17" fillId="0" borderId="0" xfId="0" applyNumberFormat="1" applyFont="1" applyAlignment="1" applyProtection="1">
      <alignment horizontal="left" vertical="center" wrapText="1" indent="1"/>
      <protection hidden="1"/>
    </xf>
    <xf numFmtId="12" fontId="17" fillId="0" borderId="0" xfId="0" applyNumberFormat="1" applyFont="1" applyAlignment="1">
      <alignment horizontal="left" vertical="center" wrapText="1" indent="1"/>
    </xf>
    <xf numFmtId="49" fontId="3" fillId="0" borderId="1" xfId="0" applyNumberFormat="1" applyFont="1" applyBorder="1" applyAlignment="1" applyProtection="1">
      <alignment horizontal="left" vertical="center" wrapText="1"/>
      <protection hidden="1"/>
    </xf>
    <xf numFmtId="49" fontId="3" fillId="0" borderId="1" xfId="0" applyNumberFormat="1" applyFont="1" applyBorder="1" applyAlignment="1" applyProtection="1">
      <alignment horizontal="left" vertical="center" wrapText="1" inden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49" fontId="3" fillId="0" borderId="26" xfId="0" applyNumberFormat="1" applyFont="1" applyBorder="1" applyAlignment="1" applyProtection="1">
      <alignment horizontal="left" vertical="center" wrapText="1"/>
      <protection hidden="1"/>
    </xf>
    <xf numFmtId="49" fontId="3" fillId="0" borderId="26" xfId="0" applyNumberFormat="1" applyFont="1" applyBorder="1" applyAlignment="1" applyProtection="1">
      <alignment horizontal="left" vertical="center" wrapText="1" indent="1"/>
      <protection hidden="1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49" fontId="3" fillId="0" borderId="28" xfId="0" applyNumberFormat="1" applyFont="1" applyBorder="1" applyAlignment="1" applyProtection="1">
      <alignment horizontal="left" vertical="center" wrapText="1"/>
      <protection hidden="1"/>
    </xf>
    <xf numFmtId="49" fontId="3" fillId="0" borderId="28" xfId="0" applyNumberFormat="1" applyFont="1" applyBorder="1" applyAlignment="1" applyProtection="1">
      <alignment horizontal="left" vertical="center" wrapText="1" indent="1"/>
      <protection hidden="1"/>
    </xf>
    <xf numFmtId="0" fontId="5" fillId="0" borderId="24" xfId="0" applyFont="1" applyBorder="1" applyAlignment="1" applyProtection="1">
      <alignment horizontal="center" vertical="center"/>
      <protection hidden="1"/>
    </xf>
    <xf numFmtId="165" fontId="3" fillId="0" borderId="24" xfId="0" applyNumberFormat="1" applyFont="1" applyBorder="1" applyAlignment="1" applyProtection="1">
      <alignment horizontal="center" vertical="center"/>
      <protection hidden="1"/>
    </xf>
    <xf numFmtId="3" fontId="3" fillId="0" borderId="24" xfId="1" applyNumberFormat="1" applyFont="1" applyFill="1" applyBorder="1" applyAlignment="1" applyProtection="1">
      <alignment horizontal="center" vertical="center"/>
      <protection hidden="1"/>
    </xf>
    <xf numFmtId="0" fontId="9" fillId="2" borderId="20" xfId="0" applyFont="1" applyFill="1" applyBorder="1" applyAlignment="1" applyProtection="1">
      <alignment horizontal="center" vertical="center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9" fillId="2" borderId="21" xfId="0" applyFont="1" applyFill="1" applyBorder="1" applyAlignment="1" applyProtection="1">
      <alignment horizontal="center" vertical="center"/>
      <protection hidden="1"/>
    </xf>
    <xf numFmtId="4" fontId="3" fillId="0" borderId="24" xfId="1" applyNumberFormat="1" applyFont="1" applyFill="1" applyBorder="1" applyAlignment="1" applyProtection="1">
      <alignment horizontal="center" vertical="center"/>
      <protection hidden="1"/>
    </xf>
    <xf numFmtId="12" fontId="5" fillId="0" borderId="17" xfId="2" applyNumberFormat="1" applyFont="1" applyBorder="1" applyAlignment="1">
      <alignment horizontal="left" vertical="center" wrapText="1" indent="1"/>
    </xf>
    <xf numFmtId="12" fontId="0" fillId="0" borderId="17" xfId="0" applyNumberFormat="1" applyBorder="1" applyAlignment="1">
      <alignment horizontal="left" vertical="center" wrapText="1" indent="1"/>
    </xf>
    <xf numFmtId="0" fontId="5" fillId="0" borderId="17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164" fontId="25" fillId="0" borderId="0" xfId="1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</cellXfs>
  <cellStyles count="3">
    <cellStyle name="Comma" xfId="1" builtinId="3"/>
    <cellStyle name="Normal" xfId="0" builtinId="0"/>
    <cellStyle name="Normal_03_ELDA_FIYAT" xfId="2" xr:uid="{00000000-0005-0000-0000-000002000000}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1577340</xdr:colOff>
      <xdr:row>23</xdr:row>
      <xdr:rowOff>167640</xdr:rowOff>
    </xdr:from>
    <xdr:to>
      <xdr:col>9</xdr:col>
      <xdr:colOff>144780</xdr:colOff>
      <xdr:row>33</xdr:row>
      <xdr:rowOff>7620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81200" y="5242560"/>
          <a:ext cx="7132320" cy="2255520"/>
        </a:xfrm>
        <a:prstGeom prst="rect">
          <a:avLst/>
        </a:prstGeom>
        <a:noFill/>
        <a:ln w="952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</xdr:col>
      <xdr:colOff>144779</xdr:colOff>
      <xdr:row>1</xdr:row>
      <xdr:rowOff>342900</xdr:rowOff>
    </xdr:from>
    <xdr:to>
      <xdr:col>2</xdr:col>
      <xdr:colOff>451484</xdr:colOff>
      <xdr:row>1</xdr:row>
      <xdr:rowOff>1052250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57" t="36519" r="12010" b="35540"/>
        <a:stretch/>
      </xdr:blipFill>
      <xdr:spPr>
        <a:xfrm>
          <a:off x="573404" y="495300"/>
          <a:ext cx="2116455" cy="709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426720</xdr:colOff>
      <xdr:row>6</xdr:row>
      <xdr:rowOff>15240</xdr:rowOff>
    </xdr:from>
    <xdr:to>
      <xdr:col>2</xdr:col>
      <xdr:colOff>655320</xdr:colOff>
      <xdr:row>6</xdr:row>
      <xdr:rowOff>243840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306830" y="666750"/>
          <a:ext cx="228600" cy="101346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1</xdr:col>
      <xdr:colOff>274321</xdr:colOff>
      <xdr:row>6</xdr:row>
      <xdr:rowOff>297180</xdr:rowOff>
    </xdr:from>
    <xdr:ext cx="1257300" cy="43358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62001" y="1341120"/>
          <a:ext cx="1257300" cy="433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r-TR" sz="1100">
              <a:latin typeface="Arial Nova" pitchFamily="34" charset="0"/>
            </a:rPr>
            <a:t>Önceki Terminal Fiyatı</a:t>
          </a:r>
          <a:endParaRPr lang="en-GB" sz="1100">
            <a:latin typeface="Arial Nova" pitchFamily="34" charset="0"/>
          </a:endParaRPr>
        </a:p>
      </xdr:txBody>
    </xdr:sp>
    <xdr:clientData/>
  </xdr:oneCellAnchor>
  <xdr:twoCellAnchor>
    <xdr:from>
      <xdr:col>3</xdr:col>
      <xdr:colOff>128700</xdr:colOff>
      <xdr:row>6</xdr:row>
      <xdr:rowOff>5080</xdr:rowOff>
    </xdr:from>
    <xdr:to>
      <xdr:col>5</xdr:col>
      <xdr:colOff>53340</xdr:colOff>
      <xdr:row>6</xdr:row>
      <xdr:rowOff>257080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2393260" y="737720"/>
          <a:ext cx="252000" cy="900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3</xdr:col>
      <xdr:colOff>7620</xdr:colOff>
      <xdr:row>6</xdr:row>
      <xdr:rowOff>304800</xdr:rowOff>
    </xdr:from>
    <xdr:ext cx="1127760" cy="43358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943100" y="1348740"/>
          <a:ext cx="1127760" cy="433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r-TR" sz="1100">
              <a:latin typeface="Arial Nova" pitchFamily="34" charset="0"/>
            </a:rPr>
            <a:t>Terminal Fiyatı Değişimi</a:t>
          </a:r>
          <a:endParaRPr lang="en-GB" sz="1100">
            <a:latin typeface="Arial Nova" pitchFamily="34" charset="0"/>
          </a:endParaRPr>
        </a:p>
      </xdr:txBody>
    </xdr:sp>
    <xdr:clientData/>
  </xdr:oneCellAnchor>
  <xdr:twoCellAnchor>
    <xdr:from>
      <xdr:col>5</xdr:col>
      <xdr:colOff>208260</xdr:colOff>
      <xdr:row>5</xdr:row>
      <xdr:rowOff>391160</xdr:rowOff>
    </xdr:from>
    <xdr:to>
      <xdr:col>9</xdr:col>
      <xdr:colOff>129540</xdr:colOff>
      <xdr:row>6</xdr:row>
      <xdr:rowOff>246920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5400000">
          <a:off x="3934180" y="241560"/>
          <a:ext cx="252000" cy="1872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5</xdr:col>
      <xdr:colOff>190500</xdr:colOff>
      <xdr:row>6</xdr:row>
      <xdr:rowOff>312420</xdr:rowOff>
    </xdr:from>
    <xdr:ext cx="1912620" cy="26295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101340" y="1356360"/>
          <a:ext cx="1912620" cy="262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r-TR" sz="1100">
              <a:latin typeface="Arial Nova" pitchFamily="34" charset="0"/>
            </a:rPr>
            <a:t>Motorin Fiyatı Değişimi</a:t>
          </a:r>
          <a:endParaRPr lang="en-GB" sz="1100">
            <a:latin typeface="Arial Nova" pitchFamily="34" charset="0"/>
          </a:endParaRPr>
        </a:p>
      </xdr:txBody>
    </xdr:sp>
    <xdr:clientData/>
  </xdr:oneCellAnchor>
  <xdr:twoCellAnchor>
    <xdr:from>
      <xdr:col>9</xdr:col>
      <xdr:colOff>282120</xdr:colOff>
      <xdr:row>5</xdr:row>
      <xdr:rowOff>378460</xdr:rowOff>
    </xdr:from>
    <xdr:to>
      <xdr:col>12</xdr:col>
      <xdr:colOff>259080</xdr:colOff>
      <xdr:row>6</xdr:row>
      <xdr:rowOff>234220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5400000">
          <a:off x="5742760" y="444860"/>
          <a:ext cx="252000" cy="1440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9</xdr:col>
      <xdr:colOff>53340</xdr:colOff>
      <xdr:row>6</xdr:row>
      <xdr:rowOff>304800</xdr:rowOff>
    </xdr:from>
    <xdr:ext cx="1912620" cy="26295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914900" y="1348740"/>
          <a:ext cx="1912620" cy="262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r-TR" sz="1100">
              <a:latin typeface="Arial Nova" pitchFamily="34" charset="0"/>
            </a:rPr>
            <a:t>Enflasyon</a:t>
          </a:r>
          <a:endParaRPr lang="en-GB" sz="1100">
            <a:latin typeface="Arial Nova" pitchFamily="34" charset="0"/>
          </a:endParaRPr>
        </a:p>
      </xdr:txBody>
    </xdr:sp>
    <xdr:clientData/>
  </xdr:oneCellAnchor>
  <xdr:twoCellAnchor editAs="oneCell">
    <xdr:from>
      <xdr:col>0</xdr:col>
      <xdr:colOff>1222320</xdr:colOff>
      <xdr:row>2</xdr:row>
      <xdr:rowOff>711778</xdr:rowOff>
    </xdr:from>
    <xdr:to>
      <xdr:col>3</xdr:col>
      <xdr:colOff>54429</xdr:colOff>
      <xdr:row>2</xdr:row>
      <xdr:rowOff>1251778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57" t="36519" r="12010" b="35540"/>
        <a:stretch/>
      </xdr:blipFill>
      <xdr:spPr>
        <a:xfrm>
          <a:off x="1222320" y="973035"/>
          <a:ext cx="1597080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32"/>
  <sheetViews>
    <sheetView showGridLines="0" tabSelected="1" zoomScaleNormal="100" workbookViewId="0">
      <selection activeCell="L2" sqref="L2"/>
    </sheetView>
  </sheetViews>
  <sheetFormatPr defaultColWidth="11.7109375" defaultRowHeight="11.4" x14ac:dyDescent="0.2"/>
  <cols>
    <col min="1" max="1" width="7.42578125" style="1" customWidth="1"/>
    <col min="2" max="2" width="31.7109375" style="4" customWidth="1"/>
    <col min="3" max="3" width="24.42578125" style="4" customWidth="1"/>
    <col min="4" max="4" width="14.42578125" style="4" customWidth="1"/>
    <col min="5" max="5" width="12.28515625" style="4" customWidth="1"/>
    <col min="6" max="6" width="18.140625" style="35" customWidth="1"/>
    <col min="7" max="8" width="19.42578125" style="4" customWidth="1"/>
    <col min="9" max="9" width="29" style="4" customWidth="1"/>
    <col min="10" max="10" width="9.42578125" style="4" customWidth="1"/>
    <col min="11" max="11" width="13.7109375" style="4" customWidth="1"/>
    <col min="12" max="12" width="18" style="4" customWidth="1"/>
    <col min="13" max="13" width="1.42578125" style="4" customWidth="1"/>
    <col min="14" max="14" width="1.7109375" style="4" customWidth="1"/>
    <col min="15" max="15" width="15.7109375" style="5" bestFit="1" customWidth="1"/>
    <col min="16" max="17" width="11.7109375" style="4"/>
    <col min="18" max="253" width="11.7109375" style="1"/>
    <col min="254" max="254" width="3" style="1" customWidth="1"/>
    <col min="255" max="255" width="2.85546875" style="1" customWidth="1"/>
    <col min="256" max="257" width="1.42578125" style="1" customWidth="1"/>
    <col min="258" max="258" width="27.140625" style="1" customWidth="1"/>
    <col min="259" max="259" width="19.28515625" style="1" customWidth="1"/>
    <col min="260" max="260" width="17.140625" style="1" customWidth="1"/>
    <col min="261" max="261" width="18" style="1" customWidth="1"/>
    <col min="262" max="262" width="19.42578125" style="1" bestFit="1" customWidth="1"/>
    <col min="263" max="263" width="23.140625" style="1" bestFit="1" customWidth="1"/>
    <col min="264" max="264" width="15.85546875" style="1" bestFit="1" customWidth="1"/>
    <col min="265" max="265" width="12.7109375" style="1" bestFit="1" customWidth="1"/>
    <col min="266" max="266" width="16.42578125" style="1" bestFit="1" customWidth="1"/>
    <col min="267" max="267" width="16" style="1" bestFit="1" customWidth="1"/>
    <col min="268" max="268" width="11.7109375" style="1"/>
    <col min="269" max="269" width="1.42578125" style="1" customWidth="1"/>
    <col min="270" max="509" width="11.7109375" style="1"/>
    <col min="510" max="510" width="3" style="1" customWidth="1"/>
    <col min="511" max="511" width="2.85546875" style="1" customWidth="1"/>
    <col min="512" max="513" width="1.42578125" style="1" customWidth="1"/>
    <col min="514" max="514" width="27.140625" style="1" customWidth="1"/>
    <col min="515" max="515" width="19.28515625" style="1" customWidth="1"/>
    <col min="516" max="516" width="17.140625" style="1" customWidth="1"/>
    <col min="517" max="517" width="18" style="1" customWidth="1"/>
    <col min="518" max="518" width="19.42578125" style="1" bestFit="1" customWidth="1"/>
    <col min="519" max="519" width="23.140625" style="1" bestFit="1" customWidth="1"/>
    <col min="520" max="520" width="15.85546875" style="1" bestFit="1" customWidth="1"/>
    <col min="521" max="521" width="12.7109375" style="1" bestFit="1" customWidth="1"/>
    <col min="522" max="522" width="16.42578125" style="1" bestFit="1" customWidth="1"/>
    <col min="523" max="523" width="16" style="1" bestFit="1" customWidth="1"/>
    <col min="524" max="524" width="11.7109375" style="1"/>
    <col min="525" max="525" width="1.42578125" style="1" customWidth="1"/>
    <col min="526" max="765" width="11.7109375" style="1"/>
    <col min="766" max="766" width="3" style="1" customWidth="1"/>
    <col min="767" max="767" width="2.85546875" style="1" customWidth="1"/>
    <col min="768" max="769" width="1.42578125" style="1" customWidth="1"/>
    <col min="770" max="770" width="27.140625" style="1" customWidth="1"/>
    <col min="771" max="771" width="19.28515625" style="1" customWidth="1"/>
    <col min="772" max="772" width="17.140625" style="1" customWidth="1"/>
    <col min="773" max="773" width="18" style="1" customWidth="1"/>
    <col min="774" max="774" width="19.42578125" style="1" bestFit="1" customWidth="1"/>
    <col min="775" max="775" width="23.140625" style="1" bestFit="1" customWidth="1"/>
    <col min="776" max="776" width="15.85546875" style="1" bestFit="1" customWidth="1"/>
    <col min="777" max="777" width="12.7109375" style="1" bestFit="1" customWidth="1"/>
    <col min="778" max="778" width="16.42578125" style="1" bestFit="1" customWidth="1"/>
    <col min="779" max="779" width="16" style="1" bestFit="1" customWidth="1"/>
    <col min="780" max="780" width="11.7109375" style="1"/>
    <col min="781" max="781" width="1.42578125" style="1" customWidth="1"/>
    <col min="782" max="1021" width="11.7109375" style="1"/>
    <col min="1022" max="1022" width="3" style="1" customWidth="1"/>
    <col min="1023" max="1023" width="2.85546875" style="1" customWidth="1"/>
    <col min="1024" max="1025" width="1.42578125" style="1" customWidth="1"/>
    <col min="1026" max="1026" width="27.140625" style="1" customWidth="1"/>
    <col min="1027" max="1027" width="19.28515625" style="1" customWidth="1"/>
    <col min="1028" max="1028" width="17.140625" style="1" customWidth="1"/>
    <col min="1029" max="1029" width="18" style="1" customWidth="1"/>
    <col min="1030" max="1030" width="19.42578125" style="1" bestFit="1" customWidth="1"/>
    <col min="1031" max="1031" width="23.140625" style="1" bestFit="1" customWidth="1"/>
    <col min="1032" max="1032" width="15.85546875" style="1" bestFit="1" customWidth="1"/>
    <col min="1033" max="1033" width="12.7109375" style="1" bestFit="1" customWidth="1"/>
    <col min="1034" max="1034" width="16.42578125" style="1" bestFit="1" customWidth="1"/>
    <col min="1035" max="1035" width="16" style="1" bestFit="1" customWidth="1"/>
    <col min="1036" max="1036" width="11.7109375" style="1"/>
    <col min="1037" max="1037" width="1.42578125" style="1" customWidth="1"/>
    <col min="1038" max="1277" width="11.7109375" style="1"/>
    <col min="1278" max="1278" width="3" style="1" customWidth="1"/>
    <col min="1279" max="1279" width="2.85546875" style="1" customWidth="1"/>
    <col min="1280" max="1281" width="1.42578125" style="1" customWidth="1"/>
    <col min="1282" max="1282" width="27.140625" style="1" customWidth="1"/>
    <col min="1283" max="1283" width="19.28515625" style="1" customWidth="1"/>
    <col min="1284" max="1284" width="17.140625" style="1" customWidth="1"/>
    <col min="1285" max="1285" width="18" style="1" customWidth="1"/>
    <col min="1286" max="1286" width="19.42578125" style="1" bestFit="1" customWidth="1"/>
    <col min="1287" max="1287" width="23.140625" style="1" bestFit="1" customWidth="1"/>
    <col min="1288" max="1288" width="15.85546875" style="1" bestFit="1" customWidth="1"/>
    <col min="1289" max="1289" width="12.7109375" style="1" bestFit="1" customWidth="1"/>
    <col min="1290" max="1290" width="16.42578125" style="1" bestFit="1" customWidth="1"/>
    <col min="1291" max="1291" width="16" style="1" bestFit="1" customWidth="1"/>
    <col min="1292" max="1292" width="11.7109375" style="1"/>
    <col min="1293" max="1293" width="1.42578125" style="1" customWidth="1"/>
    <col min="1294" max="1533" width="11.7109375" style="1"/>
    <col min="1534" max="1534" width="3" style="1" customWidth="1"/>
    <col min="1535" max="1535" width="2.85546875" style="1" customWidth="1"/>
    <col min="1536" max="1537" width="1.42578125" style="1" customWidth="1"/>
    <col min="1538" max="1538" width="27.140625" style="1" customWidth="1"/>
    <col min="1539" max="1539" width="19.28515625" style="1" customWidth="1"/>
    <col min="1540" max="1540" width="17.140625" style="1" customWidth="1"/>
    <col min="1541" max="1541" width="18" style="1" customWidth="1"/>
    <col min="1542" max="1542" width="19.42578125" style="1" bestFit="1" customWidth="1"/>
    <col min="1543" max="1543" width="23.140625" style="1" bestFit="1" customWidth="1"/>
    <col min="1544" max="1544" width="15.85546875" style="1" bestFit="1" customWidth="1"/>
    <col min="1545" max="1545" width="12.7109375" style="1" bestFit="1" customWidth="1"/>
    <col min="1546" max="1546" width="16.42578125" style="1" bestFit="1" customWidth="1"/>
    <col min="1547" max="1547" width="16" style="1" bestFit="1" customWidth="1"/>
    <col min="1548" max="1548" width="11.7109375" style="1"/>
    <col min="1549" max="1549" width="1.42578125" style="1" customWidth="1"/>
    <col min="1550" max="1789" width="11.7109375" style="1"/>
    <col min="1790" max="1790" width="3" style="1" customWidth="1"/>
    <col min="1791" max="1791" width="2.85546875" style="1" customWidth="1"/>
    <col min="1792" max="1793" width="1.42578125" style="1" customWidth="1"/>
    <col min="1794" max="1794" width="27.140625" style="1" customWidth="1"/>
    <col min="1795" max="1795" width="19.28515625" style="1" customWidth="1"/>
    <col min="1796" max="1796" width="17.140625" style="1" customWidth="1"/>
    <col min="1797" max="1797" width="18" style="1" customWidth="1"/>
    <col min="1798" max="1798" width="19.42578125" style="1" bestFit="1" customWidth="1"/>
    <col min="1799" max="1799" width="23.140625" style="1" bestFit="1" customWidth="1"/>
    <col min="1800" max="1800" width="15.85546875" style="1" bestFit="1" customWidth="1"/>
    <col min="1801" max="1801" width="12.7109375" style="1" bestFit="1" customWidth="1"/>
    <col min="1802" max="1802" width="16.42578125" style="1" bestFit="1" customWidth="1"/>
    <col min="1803" max="1803" width="16" style="1" bestFit="1" customWidth="1"/>
    <col min="1804" max="1804" width="11.7109375" style="1"/>
    <col min="1805" max="1805" width="1.42578125" style="1" customWidth="1"/>
    <col min="1806" max="2045" width="11.7109375" style="1"/>
    <col min="2046" max="2046" width="3" style="1" customWidth="1"/>
    <col min="2047" max="2047" width="2.85546875" style="1" customWidth="1"/>
    <col min="2048" max="2049" width="1.42578125" style="1" customWidth="1"/>
    <col min="2050" max="2050" width="27.140625" style="1" customWidth="1"/>
    <col min="2051" max="2051" width="19.28515625" style="1" customWidth="1"/>
    <col min="2052" max="2052" width="17.140625" style="1" customWidth="1"/>
    <col min="2053" max="2053" width="18" style="1" customWidth="1"/>
    <col min="2054" max="2054" width="19.42578125" style="1" bestFit="1" customWidth="1"/>
    <col min="2055" max="2055" width="23.140625" style="1" bestFit="1" customWidth="1"/>
    <col min="2056" max="2056" width="15.85546875" style="1" bestFit="1" customWidth="1"/>
    <col min="2057" max="2057" width="12.7109375" style="1" bestFit="1" customWidth="1"/>
    <col min="2058" max="2058" width="16.42578125" style="1" bestFit="1" customWidth="1"/>
    <col min="2059" max="2059" width="16" style="1" bestFit="1" customWidth="1"/>
    <col min="2060" max="2060" width="11.7109375" style="1"/>
    <col min="2061" max="2061" width="1.42578125" style="1" customWidth="1"/>
    <col min="2062" max="2301" width="11.7109375" style="1"/>
    <col min="2302" max="2302" width="3" style="1" customWidth="1"/>
    <col min="2303" max="2303" width="2.85546875" style="1" customWidth="1"/>
    <col min="2304" max="2305" width="1.42578125" style="1" customWidth="1"/>
    <col min="2306" max="2306" width="27.140625" style="1" customWidth="1"/>
    <col min="2307" max="2307" width="19.28515625" style="1" customWidth="1"/>
    <col min="2308" max="2308" width="17.140625" style="1" customWidth="1"/>
    <col min="2309" max="2309" width="18" style="1" customWidth="1"/>
    <col min="2310" max="2310" width="19.42578125" style="1" bestFit="1" customWidth="1"/>
    <col min="2311" max="2311" width="23.140625" style="1" bestFit="1" customWidth="1"/>
    <col min="2312" max="2312" width="15.85546875" style="1" bestFit="1" customWidth="1"/>
    <col min="2313" max="2313" width="12.7109375" style="1" bestFit="1" customWidth="1"/>
    <col min="2314" max="2314" width="16.42578125" style="1" bestFit="1" customWidth="1"/>
    <col min="2315" max="2315" width="16" style="1" bestFit="1" customWidth="1"/>
    <col min="2316" max="2316" width="11.7109375" style="1"/>
    <col min="2317" max="2317" width="1.42578125" style="1" customWidth="1"/>
    <col min="2318" max="2557" width="11.7109375" style="1"/>
    <col min="2558" max="2558" width="3" style="1" customWidth="1"/>
    <col min="2559" max="2559" width="2.85546875" style="1" customWidth="1"/>
    <col min="2560" max="2561" width="1.42578125" style="1" customWidth="1"/>
    <col min="2562" max="2562" width="27.140625" style="1" customWidth="1"/>
    <col min="2563" max="2563" width="19.28515625" style="1" customWidth="1"/>
    <col min="2564" max="2564" width="17.140625" style="1" customWidth="1"/>
    <col min="2565" max="2565" width="18" style="1" customWidth="1"/>
    <col min="2566" max="2566" width="19.42578125" style="1" bestFit="1" customWidth="1"/>
    <col min="2567" max="2567" width="23.140625" style="1" bestFit="1" customWidth="1"/>
    <col min="2568" max="2568" width="15.85546875" style="1" bestFit="1" customWidth="1"/>
    <col min="2569" max="2569" width="12.7109375" style="1" bestFit="1" customWidth="1"/>
    <col min="2570" max="2570" width="16.42578125" style="1" bestFit="1" customWidth="1"/>
    <col min="2571" max="2571" width="16" style="1" bestFit="1" customWidth="1"/>
    <col min="2572" max="2572" width="11.7109375" style="1"/>
    <col min="2573" max="2573" width="1.42578125" style="1" customWidth="1"/>
    <col min="2574" max="2813" width="11.7109375" style="1"/>
    <col min="2814" max="2814" width="3" style="1" customWidth="1"/>
    <col min="2815" max="2815" width="2.85546875" style="1" customWidth="1"/>
    <col min="2816" max="2817" width="1.42578125" style="1" customWidth="1"/>
    <col min="2818" max="2818" width="27.140625" style="1" customWidth="1"/>
    <col min="2819" max="2819" width="19.28515625" style="1" customWidth="1"/>
    <col min="2820" max="2820" width="17.140625" style="1" customWidth="1"/>
    <col min="2821" max="2821" width="18" style="1" customWidth="1"/>
    <col min="2822" max="2822" width="19.42578125" style="1" bestFit="1" customWidth="1"/>
    <col min="2823" max="2823" width="23.140625" style="1" bestFit="1" customWidth="1"/>
    <col min="2824" max="2824" width="15.85546875" style="1" bestFit="1" customWidth="1"/>
    <col min="2825" max="2825" width="12.7109375" style="1" bestFit="1" customWidth="1"/>
    <col min="2826" max="2826" width="16.42578125" style="1" bestFit="1" customWidth="1"/>
    <col min="2827" max="2827" width="16" style="1" bestFit="1" customWidth="1"/>
    <col min="2828" max="2828" width="11.7109375" style="1"/>
    <col min="2829" max="2829" width="1.42578125" style="1" customWidth="1"/>
    <col min="2830" max="3069" width="11.7109375" style="1"/>
    <col min="3070" max="3070" width="3" style="1" customWidth="1"/>
    <col min="3071" max="3071" width="2.85546875" style="1" customWidth="1"/>
    <col min="3072" max="3073" width="1.42578125" style="1" customWidth="1"/>
    <col min="3074" max="3074" width="27.140625" style="1" customWidth="1"/>
    <col min="3075" max="3075" width="19.28515625" style="1" customWidth="1"/>
    <col min="3076" max="3076" width="17.140625" style="1" customWidth="1"/>
    <col min="3077" max="3077" width="18" style="1" customWidth="1"/>
    <col min="3078" max="3078" width="19.42578125" style="1" bestFit="1" customWidth="1"/>
    <col min="3079" max="3079" width="23.140625" style="1" bestFit="1" customWidth="1"/>
    <col min="3080" max="3080" width="15.85546875" style="1" bestFit="1" customWidth="1"/>
    <col min="3081" max="3081" width="12.7109375" style="1" bestFit="1" customWidth="1"/>
    <col min="3082" max="3082" width="16.42578125" style="1" bestFit="1" customWidth="1"/>
    <col min="3083" max="3083" width="16" style="1" bestFit="1" customWidth="1"/>
    <col min="3084" max="3084" width="11.7109375" style="1"/>
    <col min="3085" max="3085" width="1.42578125" style="1" customWidth="1"/>
    <col min="3086" max="3325" width="11.7109375" style="1"/>
    <col min="3326" max="3326" width="3" style="1" customWidth="1"/>
    <col min="3327" max="3327" width="2.85546875" style="1" customWidth="1"/>
    <col min="3328" max="3329" width="1.42578125" style="1" customWidth="1"/>
    <col min="3330" max="3330" width="27.140625" style="1" customWidth="1"/>
    <col min="3331" max="3331" width="19.28515625" style="1" customWidth="1"/>
    <col min="3332" max="3332" width="17.140625" style="1" customWidth="1"/>
    <col min="3333" max="3333" width="18" style="1" customWidth="1"/>
    <col min="3334" max="3334" width="19.42578125" style="1" bestFit="1" customWidth="1"/>
    <col min="3335" max="3335" width="23.140625" style="1" bestFit="1" customWidth="1"/>
    <col min="3336" max="3336" width="15.85546875" style="1" bestFit="1" customWidth="1"/>
    <col min="3337" max="3337" width="12.7109375" style="1" bestFit="1" customWidth="1"/>
    <col min="3338" max="3338" width="16.42578125" style="1" bestFit="1" customWidth="1"/>
    <col min="3339" max="3339" width="16" style="1" bestFit="1" customWidth="1"/>
    <col min="3340" max="3340" width="11.7109375" style="1"/>
    <col min="3341" max="3341" width="1.42578125" style="1" customWidth="1"/>
    <col min="3342" max="3581" width="11.7109375" style="1"/>
    <col min="3582" max="3582" width="3" style="1" customWidth="1"/>
    <col min="3583" max="3583" width="2.85546875" style="1" customWidth="1"/>
    <col min="3584" max="3585" width="1.42578125" style="1" customWidth="1"/>
    <col min="3586" max="3586" width="27.140625" style="1" customWidth="1"/>
    <col min="3587" max="3587" width="19.28515625" style="1" customWidth="1"/>
    <col min="3588" max="3588" width="17.140625" style="1" customWidth="1"/>
    <col min="3589" max="3589" width="18" style="1" customWidth="1"/>
    <col min="3590" max="3590" width="19.42578125" style="1" bestFit="1" customWidth="1"/>
    <col min="3591" max="3591" width="23.140625" style="1" bestFit="1" customWidth="1"/>
    <col min="3592" max="3592" width="15.85546875" style="1" bestFit="1" customWidth="1"/>
    <col min="3593" max="3593" width="12.7109375" style="1" bestFit="1" customWidth="1"/>
    <col min="3594" max="3594" width="16.42578125" style="1" bestFit="1" customWidth="1"/>
    <col min="3595" max="3595" width="16" style="1" bestFit="1" customWidth="1"/>
    <col min="3596" max="3596" width="11.7109375" style="1"/>
    <col min="3597" max="3597" width="1.42578125" style="1" customWidth="1"/>
    <col min="3598" max="3837" width="11.7109375" style="1"/>
    <col min="3838" max="3838" width="3" style="1" customWidth="1"/>
    <col min="3839" max="3839" width="2.85546875" style="1" customWidth="1"/>
    <col min="3840" max="3841" width="1.42578125" style="1" customWidth="1"/>
    <col min="3842" max="3842" width="27.140625" style="1" customWidth="1"/>
    <col min="3843" max="3843" width="19.28515625" style="1" customWidth="1"/>
    <col min="3844" max="3844" width="17.140625" style="1" customWidth="1"/>
    <col min="3845" max="3845" width="18" style="1" customWidth="1"/>
    <col min="3846" max="3846" width="19.42578125" style="1" bestFit="1" customWidth="1"/>
    <col min="3847" max="3847" width="23.140625" style="1" bestFit="1" customWidth="1"/>
    <col min="3848" max="3848" width="15.85546875" style="1" bestFit="1" customWidth="1"/>
    <col min="3849" max="3849" width="12.7109375" style="1" bestFit="1" customWidth="1"/>
    <col min="3850" max="3850" width="16.42578125" style="1" bestFit="1" customWidth="1"/>
    <col min="3851" max="3851" width="16" style="1" bestFit="1" customWidth="1"/>
    <col min="3852" max="3852" width="11.7109375" style="1"/>
    <col min="3853" max="3853" width="1.42578125" style="1" customWidth="1"/>
    <col min="3854" max="4093" width="11.7109375" style="1"/>
    <col min="4094" max="4094" width="3" style="1" customWidth="1"/>
    <col min="4095" max="4095" width="2.85546875" style="1" customWidth="1"/>
    <col min="4096" max="4097" width="1.42578125" style="1" customWidth="1"/>
    <col min="4098" max="4098" width="27.140625" style="1" customWidth="1"/>
    <col min="4099" max="4099" width="19.28515625" style="1" customWidth="1"/>
    <col min="4100" max="4100" width="17.140625" style="1" customWidth="1"/>
    <col min="4101" max="4101" width="18" style="1" customWidth="1"/>
    <col min="4102" max="4102" width="19.42578125" style="1" bestFit="1" customWidth="1"/>
    <col min="4103" max="4103" width="23.140625" style="1" bestFit="1" customWidth="1"/>
    <col min="4104" max="4104" width="15.85546875" style="1" bestFit="1" customWidth="1"/>
    <col min="4105" max="4105" width="12.7109375" style="1" bestFit="1" customWidth="1"/>
    <col min="4106" max="4106" width="16.42578125" style="1" bestFit="1" customWidth="1"/>
    <col min="4107" max="4107" width="16" style="1" bestFit="1" customWidth="1"/>
    <col min="4108" max="4108" width="11.7109375" style="1"/>
    <col min="4109" max="4109" width="1.42578125" style="1" customWidth="1"/>
    <col min="4110" max="4349" width="11.7109375" style="1"/>
    <col min="4350" max="4350" width="3" style="1" customWidth="1"/>
    <col min="4351" max="4351" width="2.85546875" style="1" customWidth="1"/>
    <col min="4352" max="4353" width="1.42578125" style="1" customWidth="1"/>
    <col min="4354" max="4354" width="27.140625" style="1" customWidth="1"/>
    <col min="4355" max="4355" width="19.28515625" style="1" customWidth="1"/>
    <col min="4356" max="4356" width="17.140625" style="1" customWidth="1"/>
    <col min="4357" max="4357" width="18" style="1" customWidth="1"/>
    <col min="4358" max="4358" width="19.42578125" style="1" bestFit="1" customWidth="1"/>
    <col min="4359" max="4359" width="23.140625" style="1" bestFit="1" customWidth="1"/>
    <col min="4360" max="4360" width="15.85546875" style="1" bestFit="1" customWidth="1"/>
    <col min="4361" max="4361" width="12.7109375" style="1" bestFit="1" customWidth="1"/>
    <col min="4362" max="4362" width="16.42578125" style="1" bestFit="1" customWidth="1"/>
    <col min="4363" max="4363" width="16" style="1" bestFit="1" customWidth="1"/>
    <col min="4364" max="4364" width="11.7109375" style="1"/>
    <col min="4365" max="4365" width="1.42578125" style="1" customWidth="1"/>
    <col min="4366" max="4605" width="11.7109375" style="1"/>
    <col min="4606" max="4606" width="3" style="1" customWidth="1"/>
    <col min="4607" max="4607" width="2.85546875" style="1" customWidth="1"/>
    <col min="4608" max="4609" width="1.42578125" style="1" customWidth="1"/>
    <col min="4610" max="4610" width="27.140625" style="1" customWidth="1"/>
    <col min="4611" max="4611" width="19.28515625" style="1" customWidth="1"/>
    <col min="4612" max="4612" width="17.140625" style="1" customWidth="1"/>
    <col min="4613" max="4613" width="18" style="1" customWidth="1"/>
    <col min="4614" max="4614" width="19.42578125" style="1" bestFit="1" customWidth="1"/>
    <col min="4615" max="4615" width="23.140625" style="1" bestFit="1" customWidth="1"/>
    <col min="4616" max="4616" width="15.85546875" style="1" bestFit="1" customWidth="1"/>
    <col min="4617" max="4617" width="12.7109375" style="1" bestFit="1" customWidth="1"/>
    <col min="4618" max="4618" width="16.42578125" style="1" bestFit="1" customWidth="1"/>
    <col min="4619" max="4619" width="16" style="1" bestFit="1" customWidth="1"/>
    <col min="4620" max="4620" width="11.7109375" style="1"/>
    <col min="4621" max="4621" width="1.42578125" style="1" customWidth="1"/>
    <col min="4622" max="4861" width="11.7109375" style="1"/>
    <col min="4862" max="4862" width="3" style="1" customWidth="1"/>
    <col min="4863" max="4863" width="2.85546875" style="1" customWidth="1"/>
    <col min="4864" max="4865" width="1.42578125" style="1" customWidth="1"/>
    <col min="4866" max="4866" width="27.140625" style="1" customWidth="1"/>
    <col min="4867" max="4867" width="19.28515625" style="1" customWidth="1"/>
    <col min="4868" max="4868" width="17.140625" style="1" customWidth="1"/>
    <col min="4869" max="4869" width="18" style="1" customWidth="1"/>
    <col min="4870" max="4870" width="19.42578125" style="1" bestFit="1" customWidth="1"/>
    <col min="4871" max="4871" width="23.140625" style="1" bestFit="1" customWidth="1"/>
    <col min="4872" max="4872" width="15.85546875" style="1" bestFit="1" customWidth="1"/>
    <col min="4873" max="4873" width="12.7109375" style="1" bestFit="1" customWidth="1"/>
    <col min="4874" max="4874" width="16.42578125" style="1" bestFit="1" customWidth="1"/>
    <col min="4875" max="4875" width="16" style="1" bestFit="1" customWidth="1"/>
    <col min="4876" max="4876" width="11.7109375" style="1"/>
    <col min="4877" max="4877" width="1.42578125" style="1" customWidth="1"/>
    <col min="4878" max="5117" width="11.7109375" style="1"/>
    <col min="5118" max="5118" width="3" style="1" customWidth="1"/>
    <col min="5119" max="5119" width="2.85546875" style="1" customWidth="1"/>
    <col min="5120" max="5121" width="1.42578125" style="1" customWidth="1"/>
    <col min="5122" max="5122" width="27.140625" style="1" customWidth="1"/>
    <col min="5123" max="5123" width="19.28515625" style="1" customWidth="1"/>
    <col min="5124" max="5124" width="17.140625" style="1" customWidth="1"/>
    <col min="5125" max="5125" width="18" style="1" customWidth="1"/>
    <col min="5126" max="5126" width="19.42578125" style="1" bestFit="1" customWidth="1"/>
    <col min="5127" max="5127" width="23.140625" style="1" bestFit="1" customWidth="1"/>
    <col min="5128" max="5128" width="15.85546875" style="1" bestFit="1" customWidth="1"/>
    <col min="5129" max="5129" width="12.7109375" style="1" bestFit="1" customWidth="1"/>
    <col min="5130" max="5130" width="16.42578125" style="1" bestFit="1" customWidth="1"/>
    <col min="5131" max="5131" width="16" style="1" bestFit="1" customWidth="1"/>
    <col min="5132" max="5132" width="11.7109375" style="1"/>
    <col min="5133" max="5133" width="1.42578125" style="1" customWidth="1"/>
    <col min="5134" max="5373" width="11.7109375" style="1"/>
    <col min="5374" max="5374" width="3" style="1" customWidth="1"/>
    <col min="5375" max="5375" width="2.85546875" style="1" customWidth="1"/>
    <col min="5376" max="5377" width="1.42578125" style="1" customWidth="1"/>
    <col min="5378" max="5378" width="27.140625" style="1" customWidth="1"/>
    <col min="5379" max="5379" width="19.28515625" style="1" customWidth="1"/>
    <col min="5380" max="5380" width="17.140625" style="1" customWidth="1"/>
    <col min="5381" max="5381" width="18" style="1" customWidth="1"/>
    <col min="5382" max="5382" width="19.42578125" style="1" bestFit="1" customWidth="1"/>
    <col min="5383" max="5383" width="23.140625" style="1" bestFit="1" customWidth="1"/>
    <col min="5384" max="5384" width="15.85546875" style="1" bestFit="1" customWidth="1"/>
    <col min="5385" max="5385" width="12.7109375" style="1" bestFit="1" customWidth="1"/>
    <col min="5386" max="5386" width="16.42578125" style="1" bestFit="1" customWidth="1"/>
    <col min="5387" max="5387" width="16" style="1" bestFit="1" customWidth="1"/>
    <col min="5388" max="5388" width="11.7109375" style="1"/>
    <col min="5389" max="5389" width="1.42578125" style="1" customWidth="1"/>
    <col min="5390" max="5629" width="11.7109375" style="1"/>
    <col min="5630" max="5630" width="3" style="1" customWidth="1"/>
    <col min="5631" max="5631" width="2.85546875" style="1" customWidth="1"/>
    <col min="5632" max="5633" width="1.42578125" style="1" customWidth="1"/>
    <col min="5634" max="5634" width="27.140625" style="1" customWidth="1"/>
    <col min="5635" max="5635" width="19.28515625" style="1" customWidth="1"/>
    <col min="5636" max="5636" width="17.140625" style="1" customWidth="1"/>
    <col min="5637" max="5637" width="18" style="1" customWidth="1"/>
    <col min="5638" max="5638" width="19.42578125" style="1" bestFit="1" customWidth="1"/>
    <col min="5639" max="5639" width="23.140625" style="1" bestFit="1" customWidth="1"/>
    <col min="5640" max="5640" width="15.85546875" style="1" bestFit="1" customWidth="1"/>
    <col min="5641" max="5641" width="12.7109375" style="1" bestFit="1" customWidth="1"/>
    <col min="5642" max="5642" width="16.42578125" style="1" bestFit="1" customWidth="1"/>
    <col min="5643" max="5643" width="16" style="1" bestFit="1" customWidth="1"/>
    <col min="5644" max="5644" width="11.7109375" style="1"/>
    <col min="5645" max="5645" width="1.42578125" style="1" customWidth="1"/>
    <col min="5646" max="5885" width="11.7109375" style="1"/>
    <col min="5886" max="5886" width="3" style="1" customWidth="1"/>
    <col min="5887" max="5887" width="2.85546875" style="1" customWidth="1"/>
    <col min="5888" max="5889" width="1.42578125" style="1" customWidth="1"/>
    <col min="5890" max="5890" width="27.140625" style="1" customWidth="1"/>
    <col min="5891" max="5891" width="19.28515625" style="1" customWidth="1"/>
    <col min="5892" max="5892" width="17.140625" style="1" customWidth="1"/>
    <col min="5893" max="5893" width="18" style="1" customWidth="1"/>
    <col min="5894" max="5894" width="19.42578125" style="1" bestFit="1" customWidth="1"/>
    <col min="5895" max="5895" width="23.140625" style="1" bestFit="1" customWidth="1"/>
    <col min="5896" max="5896" width="15.85546875" style="1" bestFit="1" customWidth="1"/>
    <col min="5897" max="5897" width="12.7109375" style="1" bestFit="1" customWidth="1"/>
    <col min="5898" max="5898" width="16.42578125" style="1" bestFit="1" customWidth="1"/>
    <col min="5899" max="5899" width="16" style="1" bestFit="1" customWidth="1"/>
    <col min="5900" max="5900" width="11.7109375" style="1"/>
    <col min="5901" max="5901" width="1.42578125" style="1" customWidth="1"/>
    <col min="5902" max="6141" width="11.7109375" style="1"/>
    <col min="6142" max="6142" width="3" style="1" customWidth="1"/>
    <col min="6143" max="6143" width="2.85546875" style="1" customWidth="1"/>
    <col min="6144" max="6145" width="1.42578125" style="1" customWidth="1"/>
    <col min="6146" max="6146" width="27.140625" style="1" customWidth="1"/>
    <col min="6147" max="6147" width="19.28515625" style="1" customWidth="1"/>
    <col min="6148" max="6148" width="17.140625" style="1" customWidth="1"/>
    <col min="6149" max="6149" width="18" style="1" customWidth="1"/>
    <col min="6150" max="6150" width="19.42578125" style="1" bestFit="1" customWidth="1"/>
    <col min="6151" max="6151" width="23.140625" style="1" bestFit="1" customWidth="1"/>
    <col min="6152" max="6152" width="15.85546875" style="1" bestFit="1" customWidth="1"/>
    <col min="6153" max="6153" width="12.7109375" style="1" bestFit="1" customWidth="1"/>
    <col min="6154" max="6154" width="16.42578125" style="1" bestFit="1" customWidth="1"/>
    <col min="6155" max="6155" width="16" style="1" bestFit="1" customWidth="1"/>
    <col min="6156" max="6156" width="11.7109375" style="1"/>
    <col min="6157" max="6157" width="1.42578125" style="1" customWidth="1"/>
    <col min="6158" max="6397" width="11.7109375" style="1"/>
    <col min="6398" max="6398" width="3" style="1" customWidth="1"/>
    <col min="6399" max="6399" width="2.85546875" style="1" customWidth="1"/>
    <col min="6400" max="6401" width="1.42578125" style="1" customWidth="1"/>
    <col min="6402" max="6402" width="27.140625" style="1" customWidth="1"/>
    <col min="6403" max="6403" width="19.28515625" style="1" customWidth="1"/>
    <col min="6404" max="6404" width="17.140625" style="1" customWidth="1"/>
    <col min="6405" max="6405" width="18" style="1" customWidth="1"/>
    <col min="6406" max="6406" width="19.42578125" style="1" bestFit="1" customWidth="1"/>
    <col min="6407" max="6407" width="23.140625" style="1" bestFit="1" customWidth="1"/>
    <col min="6408" max="6408" width="15.85546875" style="1" bestFit="1" customWidth="1"/>
    <col min="6409" max="6409" width="12.7109375" style="1" bestFit="1" customWidth="1"/>
    <col min="6410" max="6410" width="16.42578125" style="1" bestFit="1" customWidth="1"/>
    <col min="6411" max="6411" width="16" style="1" bestFit="1" customWidth="1"/>
    <col min="6412" max="6412" width="11.7109375" style="1"/>
    <col min="6413" max="6413" width="1.42578125" style="1" customWidth="1"/>
    <col min="6414" max="6653" width="11.7109375" style="1"/>
    <col min="6654" max="6654" width="3" style="1" customWidth="1"/>
    <col min="6655" max="6655" width="2.85546875" style="1" customWidth="1"/>
    <col min="6656" max="6657" width="1.42578125" style="1" customWidth="1"/>
    <col min="6658" max="6658" width="27.140625" style="1" customWidth="1"/>
    <col min="6659" max="6659" width="19.28515625" style="1" customWidth="1"/>
    <col min="6660" max="6660" width="17.140625" style="1" customWidth="1"/>
    <col min="6661" max="6661" width="18" style="1" customWidth="1"/>
    <col min="6662" max="6662" width="19.42578125" style="1" bestFit="1" customWidth="1"/>
    <col min="6663" max="6663" width="23.140625" style="1" bestFit="1" customWidth="1"/>
    <col min="6664" max="6664" width="15.85546875" style="1" bestFit="1" customWidth="1"/>
    <col min="6665" max="6665" width="12.7109375" style="1" bestFit="1" customWidth="1"/>
    <col min="6666" max="6666" width="16.42578125" style="1" bestFit="1" customWidth="1"/>
    <col min="6667" max="6667" width="16" style="1" bestFit="1" customWidth="1"/>
    <col min="6668" max="6668" width="11.7109375" style="1"/>
    <col min="6669" max="6669" width="1.42578125" style="1" customWidth="1"/>
    <col min="6670" max="6909" width="11.7109375" style="1"/>
    <col min="6910" max="6910" width="3" style="1" customWidth="1"/>
    <col min="6911" max="6911" width="2.85546875" style="1" customWidth="1"/>
    <col min="6912" max="6913" width="1.42578125" style="1" customWidth="1"/>
    <col min="6914" max="6914" width="27.140625" style="1" customWidth="1"/>
    <col min="6915" max="6915" width="19.28515625" style="1" customWidth="1"/>
    <col min="6916" max="6916" width="17.140625" style="1" customWidth="1"/>
    <col min="6917" max="6917" width="18" style="1" customWidth="1"/>
    <col min="6918" max="6918" width="19.42578125" style="1" bestFit="1" customWidth="1"/>
    <col min="6919" max="6919" width="23.140625" style="1" bestFit="1" customWidth="1"/>
    <col min="6920" max="6920" width="15.85546875" style="1" bestFit="1" customWidth="1"/>
    <col min="6921" max="6921" width="12.7109375" style="1" bestFit="1" customWidth="1"/>
    <col min="6922" max="6922" width="16.42578125" style="1" bestFit="1" customWidth="1"/>
    <col min="6923" max="6923" width="16" style="1" bestFit="1" customWidth="1"/>
    <col min="6924" max="6924" width="11.7109375" style="1"/>
    <col min="6925" max="6925" width="1.42578125" style="1" customWidth="1"/>
    <col min="6926" max="7165" width="11.7109375" style="1"/>
    <col min="7166" max="7166" width="3" style="1" customWidth="1"/>
    <col min="7167" max="7167" width="2.85546875" style="1" customWidth="1"/>
    <col min="7168" max="7169" width="1.42578125" style="1" customWidth="1"/>
    <col min="7170" max="7170" width="27.140625" style="1" customWidth="1"/>
    <col min="7171" max="7171" width="19.28515625" style="1" customWidth="1"/>
    <col min="7172" max="7172" width="17.140625" style="1" customWidth="1"/>
    <col min="7173" max="7173" width="18" style="1" customWidth="1"/>
    <col min="7174" max="7174" width="19.42578125" style="1" bestFit="1" customWidth="1"/>
    <col min="7175" max="7175" width="23.140625" style="1" bestFit="1" customWidth="1"/>
    <col min="7176" max="7176" width="15.85546875" style="1" bestFit="1" customWidth="1"/>
    <col min="7177" max="7177" width="12.7109375" style="1" bestFit="1" customWidth="1"/>
    <col min="7178" max="7178" width="16.42578125" style="1" bestFit="1" customWidth="1"/>
    <col min="7179" max="7179" width="16" style="1" bestFit="1" customWidth="1"/>
    <col min="7180" max="7180" width="11.7109375" style="1"/>
    <col min="7181" max="7181" width="1.42578125" style="1" customWidth="1"/>
    <col min="7182" max="7421" width="11.7109375" style="1"/>
    <col min="7422" max="7422" width="3" style="1" customWidth="1"/>
    <col min="7423" max="7423" width="2.85546875" style="1" customWidth="1"/>
    <col min="7424" max="7425" width="1.42578125" style="1" customWidth="1"/>
    <col min="7426" max="7426" width="27.140625" style="1" customWidth="1"/>
    <col min="7427" max="7427" width="19.28515625" style="1" customWidth="1"/>
    <col min="7428" max="7428" width="17.140625" style="1" customWidth="1"/>
    <col min="7429" max="7429" width="18" style="1" customWidth="1"/>
    <col min="7430" max="7430" width="19.42578125" style="1" bestFit="1" customWidth="1"/>
    <col min="7431" max="7431" width="23.140625" style="1" bestFit="1" customWidth="1"/>
    <col min="7432" max="7432" width="15.85546875" style="1" bestFit="1" customWidth="1"/>
    <col min="7433" max="7433" width="12.7109375" style="1" bestFit="1" customWidth="1"/>
    <col min="7434" max="7434" width="16.42578125" style="1" bestFit="1" customWidth="1"/>
    <col min="7435" max="7435" width="16" style="1" bestFit="1" customWidth="1"/>
    <col min="7436" max="7436" width="11.7109375" style="1"/>
    <col min="7437" max="7437" width="1.42578125" style="1" customWidth="1"/>
    <col min="7438" max="7677" width="11.7109375" style="1"/>
    <col min="7678" max="7678" width="3" style="1" customWidth="1"/>
    <col min="7679" max="7679" width="2.85546875" style="1" customWidth="1"/>
    <col min="7680" max="7681" width="1.42578125" style="1" customWidth="1"/>
    <col min="7682" max="7682" width="27.140625" style="1" customWidth="1"/>
    <col min="7683" max="7683" width="19.28515625" style="1" customWidth="1"/>
    <col min="7684" max="7684" width="17.140625" style="1" customWidth="1"/>
    <col min="7685" max="7685" width="18" style="1" customWidth="1"/>
    <col min="7686" max="7686" width="19.42578125" style="1" bestFit="1" customWidth="1"/>
    <col min="7687" max="7687" width="23.140625" style="1" bestFit="1" customWidth="1"/>
    <col min="7688" max="7688" width="15.85546875" style="1" bestFit="1" customWidth="1"/>
    <col min="7689" max="7689" width="12.7109375" style="1" bestFit="1" customWidth="1"/>
    <col min="7690" max="7690" width="16.42578125" style="1" bestFit="1" customWidth="1"/>
    <col min="7691" max="7691" width="16" style="1" bestFit="1" customWidth="1"/>
    <col min="7692" max="7692" width="11.7109375" style="1"/>
    <col min="7693" max="7693" width="1.42578125" style="1" customWidth="1"/>
    <col min="7694" max="7933" width="11.7109375" style="1"/>
    <col min="7934" max="7934" width="3" style="1" customWidth="1"/>
    <col min="7935" max="7935" width="2.85546875" style="1" customWidth="1"/>
    <col min="7936" max="7937" width="1.42578125" style="1" customWidth="1"/>
    <col min="7938" max="7938" width="27.140625" style="1" customWidth="1"/>
    <col min="7939" max="7939" width="19.28515625" style="1" customWidth="1"/>
    <col min="7940" max="7940" width="17.140625" style="1" customWidth="1"/>
    <col min="7941" max="7941" width="18" style="1" customWidth="1"/>
    <col min="7942" max="7942" width="19.42578125" style="1" bestFit="1" customWidth="1"/>
    <col min="7943" max="7943" width="23.140625" style="1" bestFit="1" customWidth="1"/>
    <col min="7944" max="7944" width="15.85546875" style="1" bestFit="1" customWidth="1"/>
    <col min="7945" max="7945" width="12.7109375" style="1" bestFit="1" customWidth="1"/>
    <col min="7946" max="7946" width="16.42578125" style="1" bestFit="1" customWidth="1"/>
    <col min="7947" max="7947" width="16" style="1" bestFit="1" customWidth="1"/>
    <col min="7948" max="7948" width="11.7109375" style="1"/>
    <col min="7949" max="7949" width="1.42578125" style="1" customWidth="1"/>
    <col min="7950" max="8189" width="11.7109375" style="1"/>
    <col min="8190" max="8190" width="3" style="1" customWidth="1"/>
    <col min="8191" max="8191" width="2.85546875" style="1" customWidth="1"/>
    <col min="8192" max="8193" width="1.42578125" style="1" customWidth="1"/>
    <col min="8194" max="8194" width="27.140625" style="1" customWidth="1"/>
    <col min="8195" max="8195" width="19.28515625" style="1" customWidth="1"/>
    <col min="8196" max="8196" width="17.140625" style="1" customWidth="1"/>
    <col min="8197" max="8197" width="18" style="1" customWidth="1"/>
    <col min="8198" max="8198" width="19.42578125" style="1" bestFit="1" customWidth="1"/>
    <col min="8199" max="8199" width="23.140625" style="1" bestFit="1" customWidth="1"/>
    <col min="8200" max="8200" width="15.85546875" style="1" bestFit="1" customWidth="1"/>
    <col min="8201" max="8201" width="12.7109375" style="1" bestFit="1" customWidth="1"/>
    <col min="8202" max="8202" width="16.42578125" style="1" bestFit="1" customWidth="1"/>
    <col min="8203" max="8203" width="16" style="1" bestFit="1" customWidth="1"/>
    <col min="8204" max="8204" width="11.7109375" style="1"/>
    <col min="8205" max="8205" width="1.42578125" style="1" customWidth="1"/>
    <col min="8206" max="8445" width="11.7109375" style="1"/>
    <col min="8446" max="8446" width="3" style="1" customWidth="1"/>
    <col min="8447" max="8447" width="2.85546875" style="1" customWidth="1"/>
    <col min="8448" max="8449" width="1.42578125" style="1" customWidth="1"/>
    <col min="8450" max="8450" width="27.140625" style="1" customWidth="1"/>
    <col min="8451" max="8451" width="19.28515625" style="1" customWidth="1"/>
    <col min="8452" max="8452" width="17.140625" style="1" customWidth="1"/>
    <col min="8453" max="8453" width="18" style="1" customWidth="1"/>
    <col min="8454" max="8454" width="19.42578125" style="1" bestFit="1" customWidth="1"/>
    <col min="8455" max="8455" width="23.140625" style="1" bestFit="1" customWidth="1"/>
    <col min="8456" max="8456" width="15.85546875" style="1" bestFit="1" customWidth="1"/>
    <col min="8457" max="8457" width="12.7109375" style="1" bestFit="1" customWidth="1"/>
    <col min="8458" max="8458" width="16.42578125" style="1" bestFit="1" customWidth="1"/>
    <col min="8459" max="8459" width="16" style="1" bestFit="1" customWidth="1"/>
    <col min="8460" max="8460" width="11.7109375" style="1"/>
    <col min="8461" max="8461" width="1.42578125" style="1" customWidth="1"/>
    <col min="8462" max="8701" width="11.7109375" style="1"/>
    <col min="8702" max="8702" width="3" style="1" customWidth="1"/>
    <col min="8703" max="8703" width="2.85546875" style="1" customWidth="1"/>
    <col min="8704" max="8705" width="1.42578125" style="1" customWidth="1"/>
    <col min="8706" max="8706" width="27.140625" style="1" customWidth="1"/>
    <col min="8707" max="8707" width="19.28515625" style="1" customWidth="1"/>
    <col min="8708" max="8708" width="17.140625" style="1" customWidth="1"/>
    <col min="8709" max="8709" width="18" style="1" customWidth="1"/>
    <col min="8710" max="8710" width="19.42578125" style="1" bestFit="1" customWidth="1"/>
    <col min="8711" max="8711" width="23.140625" style="1" bestFit="1" customWidth="1"/>
    <col min="8712" max="8712" width="15.85546875" style="1" bestFit="1" customWidth="1"/>
    <col min="8713" max="8713" width="12.7109375" style="1" bestFit="1" customWidth="1"/>
    <col min="8714" max="8714" width="16.42578125" style="1" bestFit="1" customWidth="1"/>
    <col min="8715" max="8715" width="16" style="1" bestFit="1" customWidth="1"/>
    <col min="8716" max="8716" width="11.7109375" style="1"/>
    <col min="8717" max="8717" width="1.42578125" style="1" customWidth="1"/>
    <col min="8718" max="8957" width="11.7109375" style="1"/>
    <col min="8958" max="8958" width="3" style="1" customWidth="1"/>
    <col min="8959" max="8959" width="2.85546875" style="1" customWidth="1"/>
    <col min="8960" max="8961" width="1.42578125" style="1" customWidth="1"/>
    <col min="8962" max="8962" width="27.140625" style="1" customWidth="1"/>
    <col min="8963" max="8963" width="19.28515625" style="1" customWidth="1"/>
    <col min="8964" max="8964" width="17.140625" style="1" customWidth="1"/>
    <col min="8965" max="8965" width="18" style="1" customWidth="1"/>
    <col min="8966" max="8966" width="19.42578125" style="1" bestFit="1" customWidth="1"/>
    <col min="8967" max="8967" width="23.140625" style="1" bestFit="1" customWidth="1"/>
    <col min="8968" max="8968" width="15.85546875" style="1" bestFit="1" customWidth="1"/>
    <col min="8969" max="8969" width="12.7109375" style="1" bestFit="1" customWidth="1"/>
    <col min="8970" max="8970" width="16.42578125" style="1" bestFit="1" customWidth="1"/>
    <col min="8971" max="8971" width="16" style="1" bestFit="1" customWidth="1"/>
    <col min="8972" max="8972" width="11.7109375" style="1"/>
    <col min="8973" max="8973" width="1.42578125" style="1" customWidth="1"/>
    <col min="8974" max="9213" width="11.7109375" style="1"/>
    <col min="9214" max="9214" width="3" style="1" customWidth="1"/>
    <col min="9215" max="9215" width="2.85546875" style="1" customWidth="1"/>
    <col min="9216" max="9217" width="1.42578125" style="1" customWidth="1"/>
    <col min="9218" max="9218" width="27.140625" style="1" customWidth="1"/>
    <col min="9219" max="9219" width="19.28515625" style="1" customWidth="1"/>
    <col min="9220" max="9220" width="17.140625" style="1" customWidth="1"/>
    <col min="9221" max="9221" width="18" style="1" customWidth="1"/>
    <col min="9222" max="9222" width="19.42578125" style="1" bestFit="1" customWidth="1"/>
    <col min="9223" max="9223" width="23.140625" style="1" bestFit="1" customWidth="1"/>
    <col min="9224" max="9224" width="15.85546875" style="1" bestFit="1" customWidth="1"/>
    <col min="9225" max="9225" width="12.7109375" style="1" bestFit="1" customWidth="1"/>
    <col min="9226" max="9226" width="16.42578125" style="1" bestFit="1" customWidth="1"/>
    <col min="9227" max="9227" width="16" style="1" bestFit="1" customWidth="1"/>
    <col min="9228" max="9228" width="11.7109375" style="1"/>
    <col min="9229" max="9229" width="1.42578125" style="1" customWidth="1"/>
    <col min="9230" max="9469" width="11.7109375" style="1"/>
    <col min="9470" max="9470" width="3" style="1" customWidth="1"/>
    <col min="9471" max="9471" width="2.85546875" style="1" customWidth="1"/>
    <col min="9472" max="9473" width="1.42578125" style="1" customWidth="1"/>
    <col min="9474" max="9474" width="27.140625" style="1" customWidth="1"/>
    <col min="9475" max="9475" width="19.28515625" style="1" customWidth="1"/>
    <col min="9476" max="9476" width="17.140625" style="1" customWidth="1"/>
    <col min="9477" max="9477" width="18" style="1" customWidth="1"/>
    <col min="9478" max="9478" width="19.42578125" style="1" bestFit="1" customWidth="1"/>
    <col min="9479" max="9479" width="23.140625" style="1" bestFit="1" customWidth="1"/>
    <col min="9480" max="9480" width="15.85546875" style="1" bestFit="1" customWidth="1"/>
    <col min="9481" max="9481" width="12.7109375" style="1" bestFit="1" customWidth="1"/>
    <col min="9482" max="9482" width="16.42578125" style="1" bestFit="1" customWidth="1"/>
    <col min="9483" max="9483" width="16" style="1" bestFit="1" customWidth="1"/>
    <col min="9484" max="9484" width="11.7109375" style="1"/>
    <col min="9485" max="9485" width="1.42578125" style="1" customWidth="1"/>
    <col min="9486" max="9725" width="11.7109375" style="1"/>
    <col min="9726" max="9726" width="3" style="1" customWidth="1"/>
    <col min="9727" max="9727" width="2.85546875" style="1" customWidth="1"/>
    <col min="9728" max="9729" width="1.42578125" style="1" customWidth="1"/>
    <col min="9730" max="9730" width="27.140625" style="1" customWidth="1"/>
    <col min="9731" max="9731" width="19.28515625" style="1" customWidth="1"/>
    <col min="9732" max="9732" width="17.140625" style="1" customWidth="1"/>
    <col min="9733" max="9733" width="18" style="1" customWidth="1"/>
    <col min="9734" max="9734" width="19.42578125" style="1" bestFit="1" customWidth="1"/>
    <col min="9735" max="9735" width="23.140625" style="1" bestFit="1" customWidth="1"/>
    <col min="9736" max="9736" width="15.85546875" style="1" bestFit="1" customWidth="1"/>
    <col min="9737" max="9737" width="12.7109375" style="1" bestFit="1" customWidth="1"/>
    <col min="9738" max="9738" width="16.42578125" style="1" bestFit="1" customWidth="1"/>
    <col min="9739" max="9739" width="16" style="1" bestFit="1" customWidth="1"/>
    <col min="9740" max="9740" width="11.7109375" style="1"/>
    <col min="9741" max="9741" width="1.42578125" style="1" customWidth="1"/>
    <col min="9742" max="9981" width="11.7109375" style="1"/>
    <col min="9982" max="9982" width="3" style="1" customWidth="1"/>
    <col min="9983" max="9983" width="2.85546875" style="1" customWidth="1"/>
    <col min="9984" max="9985" width="1.42578125" style="1" customWidth="1"/>
    <col min="9986" max="9986" width="27.140625" style="1" customWidth="1"/>
    <col min="9987" max="9987" width="19.28515625" style="1" customWidth="1"/>
    <col min="9988" max="9988" width="17.140625" style="1" customWidth="1"/>
    <col min="9989" max="9989" width="18" style="1" customWidth="1"/>
    <col min="9990" max="9990" width="19.42578125" style="1" bestFit="1" customWidth="1"/>
    <col min="9991" max="9991" width="23.140625" style="1" bestFit="1" customWidth="1"/>
    <col min="9992" max="9992" width="15.85546875" style="1" bestFit="1" customWidth="1"/>
    <col min="9993" max="9993" width="12.7109375" style="1" bestFit="1" customWidth="1"/>
    <col min="9994" max="9994" width="16.42578125" style="1" bestFit="1" customWidth="1"/>
    <col min="9995" max="9995" width="16" style="1" bestFit="1" customWidth="1"/>
    <col min="9996" max="9996" width="11.7109375" style="1"/>
    <col min="9997" max="9997" width="1.42578125" style="1" customWidth="1"/>
    <col min="9998" max="10237" width="11.7109375" style="1"/>
    <col min="10238" max="10238" width="3" style="1" customWidth="1"/>
    <col min="10239" max="10239" width="2.85546875" style="1" customWidth="1"/>
    <col min="10240" max="10241" width="1.42578125" style="1" customWidth="1"/>
    <col min="10242" max="10242" width="27.140625" style="1" customWidth="1"/>
    <col min="10243" max="10243" width="19.28515625" style="1" customWidth="1"/>
    <col min="10244" max="10244" width="17.140625" style="1" customWidth="1"/>
    <col min="10245" max="10245" width="18" style="1" customWidth="1"/>
    <col min="10246" max="10246" width="19.42578125" style="1" bestFit="1" customWidth="1"/>
    <col min="10247" max="10247" width="23.140625" style="1" bestFit="1" customWidth="1"/>
    <col min="10248" max="10248" width="15.85546875" style="1" bestFit="1" customWidth="1"/>
    <col min="10249" max="10249" width="12.7109375" style="1" bestFit="1" customWidth="1"/>
    <col min="10250" max="10250" width="16.42578125" style="1" bestFit="1" customWidth="1"/>
    <col min="10251" max="10251" width="16" style="1" bestFit="1" customWidth="1"/>
    <col min="10252" max="10252" width="11.7109375" style="1"/>
    <col min="10253" max="10253" width="1.42578125" style="1" customWidth="1"/>
    <col min="10254" max="10493" width="11.7109375" style="1"/>
    <col min="10494" max="10494" width="3" style="1" customWidth="1"/>
    <col min="10495" max="10495" width="2.85546875" style="1" customWidth="1"/>
    <col min="10496" max="10497" width="1.42578125" style="1" customWidth="1"/>
    <col min="10498" max="10498" width="27.140625" style="1" customWidth="1"/>
    <col min="10499" max="10499" width="19.28515625" style="1" customWidth="1"/>
    <col min="10500" max="10500" width="17.140625" style="1" customWidth="1"/>
    <col min="10501" max="10501" width="18" style="1" customWidth="1"/>
    <col min="10502" max="10502" width="19.42578125" style="1" bestFit="1" customWidth="1"/>
    <col min="10503" max="10503" width="23.140625" style="1" bestFit="1" customWidth="1"/>
    <col min="10504" max="10504" width="15.85546875" style="1" bestFit="1" customWidth="1"/>
    <col min="10505" max="10505" width="12.7109375" style="1" bestFit="1" customWidth="1"/>
    <col min="10506" max="10506" width="16.42578125" style="1" bestFit="1" customWidth="1"/>
    <col min="10507" max="10507" width="16" style="1" bestFit="1" customWidth="1"/>
    <col min="10508" max="10508" width="11.7109375" style="1"/>
    <col min="10509" max="10509" width="1.42578125" style="1" customWidth="1"/>
    <col min="10510" max="10749" width="11.7109375" style="1"/>
    <col min="10750" max="10750" width="3" style="1" customWidth="1"/>
    <col min="10751" max="10751" width="2.85546875" style="1" customWidth="1"/>
    <col min="10752" max="10753" width="1.42578125" style="1" customWidth="1"/>
    <col min="10754" max="10754" width="27.140625" style="1" customWidth="1"/>
    <col min="10755" max="10755" width="19.28515625" style="1" customWidth="1"/>
    <col min="10756" max="10756" width="17.140625" style="1" customWidth="1"/>
    <col min="10757" max="10757" width="18" style="1" customWidth="1"/>
    <col min="10758" max="10758" width="19.42578125" style="1" bestFit="1" customWidth="1"/>
    <col min="10759" max="10759" width="23.140625" style="1" bestFit="1" customWidth="1"/>
    <col min="10760" max="10760" width="15.85546875" style="1" bestFit="1" customWidth="1"/>
    <col min="10761" max="10761" width="12.7109375" style="1" bestFit="1" customWidth="1"/>
    <col min="10762" max="10762" width="16.42578125" style="1" bestFit="1" customWidth="1"/>
    <col min="10763" max="10763" width="16" style="1" bestFit="1" customWidth="1"/>
    <col min="10764" max="10764" width="11.7109375" style="1"/>
    <col min="10765" max="10765" width="1.42578125" style="1" customWidth="1"/>
    <col min="10766" max="11005" width="11.7109375" style="1"/>
    <col min="11006" max="11006" width="3" style="1" customWidth="1"/>
    <col min="11007" max="11007" width="2.85546875" style="1" customWidth="1"/>
    <col min="11008" max="11009" width="1.42578125" style="1" customWidth="1"/>
    <col min="11010" max="11010" width="27.140625" style="1" customWidth="1"/>
    <col min="11011" max="11011" width="19.28515625" style="1" customWidth="1"/>
    <col min="11012" max="11012" width="17.140625" style="1" customWidth="1"/>
    <col min="11013" max="11013" width="18" style="1" customWidth="1"/>
    <col min="11014" max="11014" width="19.42578125" style="1" bestFit="1" customWidth="1"/>
    <col min="11015" max="11015" width="23.140625" style="1" bestFit="1" customWidth="1"/>
    <col min="11016" max="11016" width="15.85546875" style="1" bestFit="1" customWidth="1"/>
    <col min="11017" max="11017" width="12.7109375" style="1" bestFit="1" customWidth="1"/>
    <col min="11018" max="11018" width="16.42578125" style="1" bestFit="1" customWidth="1"/>
    <col min="11019" max="11019" width="16" style="1" bestFit="1" customWidth="1"/>
    <col min="11020" max="11020" width="11.7109375" style="1"/>
    <col min="11021" max="11021" width="1.42578125" style="1" customWidth="1"/>
    <col min="11022" max="11261" width="11.7109375" style="1"/>
    <col min="11262" max="11262" width="3" style="1" customWidth="1"/>
    <col min="11263" max="11263" width="2.85546875" style="1" customWidth="1"/>
    <col min="11264" max="11265" width="1.42578125" style="1" customWidth="1"/>
    <col min="11266" max="11266" width="27.140625" style="1" customWidth="1"/>
    <col min="11267" max="11267" width="19.28515625" style="1" customWidth="1"/>
    <col min="11268" max="11268" width="17.140625" style="1" customWidth="1"/>
    <col min="11269" max="11269" width="18" style="1" customWidth="1"/>
    <col min="11270" max="11270" width="19.42578125" style="1" bestFit="1" customWidth="1"/>
    <col min="11271" max="11271" width="23.140625" style="1" bestFit="1" customWidth="1"/>
    <col min="11272" max="11272" width="15.85546875" style="1" bestFit="1" customWidth="1"/>
    <col min="11273" max="11273" width="12.7109375" style="1" bestFit="1" customWidth="1"/>
    <col min="11274" max="11274" width="16.42578125" style="1" bestFit="1" customWidth="1"/>
    <col min="11275" max="11275" width="16" style="1" bestFit="1" customWidth="1"/>
    <col min="11276" max="11276" width="11.7109375" style="1"/>
    <col min="11277" max="11277" width="1.42578125" style="1" customWidth="1"/>
    <col min="11278" max="11517" width="11.7109375" style="1"/>
    <col min="11518" max="11518" width="3" style="1" customWidth="1"/>
    <col min="11519" max="11519" width="2.85546875" style="1" customWidth="1"/>
    <col min="11520" max="11521" width="1.42578125" style="1" customWidth="1"/>
    <col min="11522" max="11522" width="27.140625" style="1" customWidth="1"/>
    <col min="11523" max="11523" width="19.28515625" style="1" customWidth="1"/>
    <col min="11524" max="11524" width="17.140625" style="1" customWidth="1"/>
    <col min="11525" max="11525" width="18" style="1" customWidth="1"/>
    <col min="11526" max="11526" width="19.42578125" style="1" bestFit="1" customWidth="1"/>
    <col min="11527" max="11527" width="23.140625" style="1" bestFit="1" customWidth="1"/>
    <col min="11528" max="11528" width="15.85546875" style="1" bestFit="1" customWidth="1"/>
    <col min="11529" max="11529" width="12.7109375" style="1" bestFit="1" customWidth="1"/>
    <col min="11530" max="11530" width="16.42578125" style="1" bestFit="1" customWidth="1"/>
    <col min="11531" max="11531" width="16" style="1" bestFit="1" customWidth="1"/>
    <col min="11532" max="11532" width="11.7109375" style="1"/>
    <col min="11533" max="11533" width="1.42578125" style="1" customWidth="1"/>
    <col min="11534" max="11773" width="11.7109375" style="1"/>
    <col min="11774" max="11774" width="3" style="1" customWidth="1"/>
    <col min="11775" max="11775" width="2.85546875" style="1" customWidth="1"/>
    <col min="11776" max="11777" width="1.42578125" style="1" customWidth="1"/>
    <col min="11778" max="11778" width="27.140625" style="1" customWidth="1"/>
    <col min="11779" max="11779" width="19.28515625" style="1" customWidth="1"/>
    <col min="11780" max="11780" width="17.140625" style="1" customWidth="1"/>
    <col min="11781" max="11781" width="18" style="1" customWidth="1"/>
    <col min="11782" max="11782" width="19.42578125" style="1" bestFit="1" customWidth="1"/>
    <col min="11783" max="11783" width="23.140625" style="1" bestFit="1" customWidth="1"/>
    <col min="11784" max="11784" width="15.85546875" style="1" bestFit="1" customWidth="1"/>
    <col min="11785" max="11785" width="12.7109375" style="1" bestFit="1" customWidth="1"/>
    <col min="11786" max="11786" width="16.42578125" style="1" bestFit="1" customWidth="1"/>
    <col min="11787" max="11787" width="16" style="1" bestFit="1" customWidth="1"/>
    <col min="11788" max="11788" width="11.7109375" style="1"/>
    <col min="11789" max="11789" width="1.42578125" style="1" customWidth="1"/>
    <col min="11790" max="12029" width="11.7109375" style="1"/>
    <col min="12030" max="12030" width="3" style="1" customWidth="1"/>
    <col min="12031" max="12031" width="2.85546875" style="1" customWidth="1"/>
    <col min="12032" max="12033" width="1.42578125" style="1" customWidth="1"/>
    <col min="12034" max="12034" width="27.140625" style="1" customWidth="1"/>
    <col min="12035" max="12035" width="19.28515625" style="1" customWidth="1"/>
    <col min="12036" max="12036" width="17.140625" style="1" customWidth="1"/>
    <col min="12037" max="12037" width="18" style="1" customWidth="1"/>
    <col min="12038" max="12038" width="19.42578125" style="1" bestFit="1" customWidth="1"/>
    <col min="12039" max="12039" width="23.140625" style="1" bestFit="1" customWidth="1"/>
    <col min="12040" max="12040" width="15.85546875" style="1" bestFit="1" customWidth="1"/>
    <col min="12041" max="12041" width="12.7109375" style="1" bestFit="1" customWidth="1"/>
    <col min="12042" max="12042" width="16.42578125" style="1" bestFit="1" customWidth="1"/>
    <col min="12043" max="12043" width="16" style="1" bestFit="1" customWidth="1"/>
    <col min="12044" max="12044" width="11.7109375" style="1"/>
    <col min="12045" max="12045" width="1.42578125" style="1" customWidth="1"/>
    <col min="12046" max="12285" width="11.7109375" style="1"/>
    <col min="12286" max="12286" width="3" style="1" customWidth="1"/>
    <col min="12287" max="12287" width="2.85546875" style="1" customWidth="1"/>
    <col min="12288" max="12289" width="1.42578125" style="1" customWidth="1"/>
    <col min="12290" max="12290" width="27.140625" style="1" customWidth="1"/>
    <col min="12291" max="12291" width="19.28515625" style="1" customWidth="1"/>
    <col min="12292" max="12292" width="17.140625" style="1" customWidth="1"/>
    <col min="12293" max="12293" width="18" style="1" customWidth="1"/>
    <col min="12294" max="12294" width="19.42578125" style="1" bestFit="1" customWidth="1"/>
    <col min="12295" max="12295" width="23.140625" style="1" bestFit="1" customWidth="1"/>
    <col min="12296" max="12296" width="15.85546875" style="1" bestFit="1" customWidth="1"/>
    <col min="12297" max="12297" width="12.7109375" style="1" bestFit="1" customWidth="1"/>
    <col min="12298" max="12298" width="16.42578125" style="1" bestFit="1" customWidth="1"/>
    <col min="12299" max="12299" width="16" style="1" bestFit="1" customWidth="1"/>
    <col min="12300" max="12300" width="11.7109375" style="1"/>
    <col min="12301" max="12301" width="1.42578125" style="1" customWidth="1"/>
    <col min="12302" max="12541" width="11.7109375" style="1"/>
    <col min="12542" max="12542" width="3" style="1" customWidth="1"/>
    <col min="12543" max="12543" width="2.85546875" style="1" customWidth="1"/>
    <col min="12544" max="12545" width="1.42578125" style="1" customWidth="1"/>
    <col min="12546" max="12546" width="27.140625" style="1" customWidth="1"/>
    <col min="12547" max="12547" width="19.28515625" style="1" customWidth="1"/>
    <col min="12548" max="12548" width="17.140625" style="1" customWidth="1"/>
    <col min="12549" max="12549" width="18" style="1" customWidth="1"/>
    <col min="12550" max="12550" width="19.42578125" style="1" bestFit="1" customWidth="1"/>
    <col min="12551" max="12551" width="23.140625" style="1" bestFit="1" customWidth="1"/>
    <col min="12552" max="12552" width="15.85546875" style="1" bestFit="1" customWidth="1"/>
    <col min="12553" max="12553" width="12.7109375" style="1" bestFit="1" customWidth="1"/>
    <col min="12554" max="12554" width="16.42578125" style="1" bestFit="1" customWidth="1"/>
    <col min="12555" max="12555" width="16" style="1" bestFit="1" customWidth="1"/>
    <col min="12556" max="12556" width="11.7109375" style="1"/>
    <col min="12557" max="12557" width="1.42578125" style="1" customWidth="1"/>
    <col min="12558" max="12797" width="11.7109375" style="1"/>
    <col min="12798" max="12798" width="3" style="1" customWidth="1"/>
    <col min="12799" max="12799" width="2.85546875" style="1" customWidth="1"/>
    <col min="12800" max="12801" width="1.42578125" style="1" customWidth="1"/>
    <col min="12802" max="12802" width="27.140625" style="1" customWidth="1"/>
    <col min="12803" max="12803" width="19.28515625" style="1" customWidth="1"/>
    <col min="12804" max="12804" width="17.140625" style="1" customWidth="1"/>
    <col min="12805" max="12805" width="18" style="1" customWidth="1"/>
    <col min="12806" max="12806" width="19.42578125" style="1" bestFit="1" customWidth="1"/>
    <col min="12807" max="12807" width="23.140625" style="1" bestFit="1" customWidth="1"/>
    <col min="12808" max="12808" width="15.85546875" style="1" bestFit="1" customWidth="1"/>
    <col min="12809" max="12809" width="12.7109375" style="1" bestFit="1" customWidth="1"/>
    <col min="12810" max="12810" width="16.42578125" style="1" bestFit="1" customWidth="1"/>
    <col min="12811" max="12811" width="16" style="1" bestFit="1" customWidth="1"/>
    <col min="12812" max="12812" width="11.7109375" style="1"/>
    <col min="12813" max="12813" width="1.42578125" style="1" customWidth="1"/>
    <col min="12814" max="13053" width="11.7109375" style="1"/>
    <col min="13054" max="13054" width="3" style="1" customWidth="1"/>
    <col min="13055" max="13055" width="2.85546875" style="1" customWidth="1"/>
    <col min="13056" max="13057" width="1.42578125" style="1" customWidth="1"/>
    <col min="13058" max="13058" width="27.140625" style="1" customWidth="1"/>
    <col min="13059" max="13059" width="19.28515625" style="1" customWidth="1"/>
    <col min="13060" max="13060" width="17.140625" style="1" customWidth="1"/>
    <col min="13061" max="13061" width="18" style="1" customWidth="1"/>
    <col min="13062" max="13062" width="19.42578125" style="1" bestFit="1" customWidth="1"/>
    <col min="13063" max="13063" width="23.140625" style="1" bestFit="1" customWidth="1"/>
    <col min="13064" max="13064" width="15.85546875" style="1" bestFit="1" customWidth="1"/>
    <col min="13065" max="13065" width="12.7109375" style="1" bestFit="1" customWidth="1"/>
    <col min="13066" max="13066" width="16.42578125" style="1" bestFit="1" customWidth="1"/>
    <col min="13067" max="13067" width="16" style="1" bestFit="1" customWidth="1"/>
    <col min="13068" max="13068" width="11.7109375" style="1"/>
    <col min="13069" max="13069" width="1.42578125" style="1" customWidth="1"/>
    <col min="13070" max="13309" width="11.7109375" style="1"/>
    <col min="13310" max="13310" width="3" style="1" customWidth="1"/>
    <col min="13311" max="13311" width="2.85546875" style="1" customWidth="1"/>
    <col min="13312" max="13313" width="1.42578125" style="1" customWidth="1"/>
    <col min="13314" max="13314" width="27.140625" style="1" customWidth="1"/>
    <col min="13315" max="13315" width="19.28515625" style="1" customWidth="1"/>
    <col min="13316" max="13316" width="17.140625" style="1" customWidth="1"/>
    <col min="13317" max="13317" width="18" style="1" customWidth="1"/>
    <col min="13318" max="13318" width="19.42578125" style="1" bestFit="1" customWidth="1"/>
    <col min="13319" max="13319" width="23.140625" style="1" bestFit="1" customWidth="1"/>
    <col min="13320" max="13320" width="15.85546875" style="1" bestFit="1" customWidth="1"/>
    <col min="13321" max="13321" width="12.7109375" style="1" bestFit="1" customWidth="1"/>
    <col min="13322" max="13322" width="16.42578125" style="1" bestFit="1" customWidth="1"/>
    <col min="13323" max="13323" width="16" style="1" bestFit="1" customWidth="1"/>
    <col min="13324" max="13324" width="11.7109375" style="1"/>
    <col min="13325" max="13325" width="1.42578125" style="1" customWidth="1"/>
    <col min="13326" max="13565" width="11.7109375" style="1"/>
    <col min="13566" max="13566" width="3" style="1" customWidth="1"/>
    <col min="13567" max="13567" width="2.85546875" style="1" customWidth="1"/>
    <col min="13568" max="13569" width="1.42578125" style="1" customWidth="1"/>
    <col min="13570" max="13570" width="27.140625" style="1" customWidth="1"/>
    <col min="13571" max="13571" width="19.28515625" style="1" customWidth="1"/>
    <col min="13572" max="13572" width="17.140625" style="1" customWidth="1"/>
    <col min="13573" max="13573" width="18" style="1" customWidth="1"/>
    <col min="13574" max="13574" width="19.42578125" style="1" bestFit="1" customWidth="1"/>
    <col min="13575" max="13575" width="23.140625" style="1" bestFit="1" customWidth="1"/>
    <col min="13576" max="13576" width="15.85546875" style="1" bestFit="1" customWidth="1"/>
    <col min="13577" max="13577" width="12.7109375" style="1" bestFit="1" customWidth="1"/>
    <col min="13578" max="13578" width="16.42578125" style="1" bestFit="1" customWidth="1"/>
    <col min="13579" max="13579" width="16" style="1" bestFit="1" customWidth="1"/>
    <col min="13580" max="13580" width="11.7109375" style="1"/>
    <col min="13581" max="13581" width="1.42578125" style="1" customWidth="1"/>
    <col min="13582" max="13821" width="11.7109375" style="1"/>
    <col min="13822" max="13822" width="3" style="1" customWidth="1"/>
    <col min="13823" max="13823" width="2.85546875" style="1" customWidth="1"/>
    <col min="13824" max="13825" width="1.42578125" style="1" customWidth="1"/>
    <col min="13826" max="13826" width="27.140625" style="1" customWidth="1"/>
    <col min="13827" max="13827" width="19.28515625" style="1" customWidth="1"/>
    <col min="13828" max="13828" width="17.140625" style="1" customWidth="1"/>
    <col min="13829" max="13829" width="18" style="1" customWidth="1"/>
    <col min="13830" max="13830" width="19.42578125" style="1" bestFit="1" customWidth="1"/>
    <col min="13831" max="13831" width="23.140625" style="1" bestFit="1" customWidth="1"/>
    <col min="13832" max="13832" width="15.85546875" style="1" bestFit="1" customWidth="1"/>
    <col min="13833" max="13833" width="12.7109375" style="1" bestFit="1" customWidth="1"/>
    <col min="13834" max="13834" width="16.42578125" style="1" bestFit="1" customWidth="1"/>
    <col min="13835" max="13835" width="16" style="1" bestFit="1" customWidth="1"/>
    <col min="13836" max="13836" width="11.7109375" style="1"/>
    <col min="13837" max="13837" width="1.42578125" style="1" customWidth="1"/>
    <col min="13838" max="14077" width="11.7109375" style="1"/>
    <col min="14078" max="14078" width="3" style="1" customWidth="1"/>
    <col min="14079" max="14079" width="2.85546875" style="1" customWidth="1"/>
    <col min="14080" max="14081" width="1.42578125" style="1" customWidth="1"/>
    <col min="14082" max="14082" width="27.140625" style="1" customWidth="1"/>
    <col min="14083" max="14083" width="19.28515625" style="1" customWidth="1"/>
    <col min="14084" max="14084" width="17.140625" style="1" customWidth="1"/>
    <col min="14085" max="14085" width="18" style="1" customWidth="1"/>
    <col min="14086" max="14086" width="19.42578125" style="1" bestFit="1" customWidth="1"/>
    <col min="14087" max="14087" width="23.140625" style="1" bestFit="1" customWidth="1"/>
    <col min="14088" max="14088" width="15.85546875" style="1" bestFit="1" customWidth="1"/>
    <col min="14089" max="14089" width="12.7109375" style="1" bestFit="1" customWidth="1"/>
    <col min="14090" max="14090" width="16.42578125" style="1" bestFit="1" customWidth="1"/>
    <col min="14091" max="14091" width="16" style="1" bestFit="1" customWidth="1"/>
    <col min="14092" max="14092" width="11.7109375" style="1"/>
    <col min="14093" max="14093" width="1.42578125" style="1" customWidth="1"/>
    <col min="14094" max="14333" width="11.7109375" style="1"/>
    <col min="14334" max="14334" width="3" style="1" customWidth="1"/>
    <col min="14335" max="14335" width="2.85546875" style="1" customWidth="1"/>
    <col min="14336" max="14337" width="1.42578125" style="1" customWidth="1"/>
    <col min="14338" max="14338" width="27.140625" style="1" customWidth="1"/>
    <col min="14339" max="14339" width="19.28515625" style="1" customWidth="1"/>
    <col min="14340" max="14340" width="17.140625" style="1" customWidth="1"/>
    <col min="14341" max="14341" width="18" style="1" customWidth="1"/>
    <col min="14342" max="14342" width="19.42578125" style="1" bestFit="1" customWidth="1"/>
    <col min="14343" max="14343" width="23.140625" style="1" bestFit="1" customWidth="1"/>
    <col min="14344" max="14344" width="15.85546875" style="1" bestFit="1" customWidth="1"/>
    <col min="14345" max="14345" width="12.7109375" style="1" bestFit="1" customWidth="1"/>
    <col min="14346" max="14346" width="16.42578125" style="1" bestFit="1" customWidth="1"/>
    <col min="14347" max="14347" width="16" style="1" bestFit="1" customWidth="1"/>
    <col min="14348" max="14348" width="11.7109375" style="1"/>
    <col min="14349" max="14349" width="1.42578125" style="1" customWidth="1"/>
    <col min="14350" max="14589" width="11.7109375" style="1"/>
    <col min="14590" max="14590" width="3" style="1" customWidth="1"/>
    <col min="14591" max="14591" width="2.85546875" style="1" customWidth="1"/>
    <col min="14592" max="14593" width="1.42578125" style="1" customWidth="1"/>
    <col min="14594" max="14594" width="27.140625" style="1" customWidth="1"/>
    <col min="14595" max="14595" width="19.28515625" style="1" customWidth="1"/>
    <col min="14596" max="14596" width="17.140625" style="1" customWidth="1"/>
    <col min="14597" max="14597" width="18" style="1" customWidth="1"/>
    <col min="14598" max="14598" width="19.42578125" style="1" bestFit="1" customWidth="1"/>
    <col min="14599" max="14599" width="23.140625" style="1" bestFit="1" customWidth="1"/>
    <col min="14600" max="14600" width="15.85546875" style="1" bestFit="1" customWidth="1"/>
    <col min="14601" max="14601" width="12.7109375" style="1" bestFit="1" customWidth="1"/>
    <col min="14602" max="14602" width="16.42578125" style="1" bestFit="1" customWidth="1"/>
    <col min="14603" max="14603" width="16" style="1" bestFit="1" customWidth="1"/>
    <col min="14604" max="14604" width="11.7109375" style="1"/>
    <col min="14605" max="14605" width="1.42578125" style="1" customWidth="1"/>
    <col min="14606" max="14845" width="11.7109375" style="1"/>
    <col min="14846" max="14846" width="3" style="1" customWidth="1"/>
    <col min="14847" max="14847" width="2.85546875" style="1" customWidth="1"/>
    <col min="14848" max="14849" width="1.42578125" style="1" customWidth="1"/>
    <col min="14850" max="14850" width="27.140625" style="1" customWidth="1"/>
    <col min="14851" max="14851" width="19.28515625" style="1" customWidth="1"/>
    <col min="14852" max="14852" width="17.140625" style="1" customWidth="1"/>
    <col min="14853" max="14853" width="18" style="1" customWidth="1"/>
    <col min="14854" max="14854" width="19.42578125" style="1" bestFit="1" customWidth="1"/>
    <col min="14855" max="14855" width="23.140625" style="1" bestFit="1" customWidth="1"/>
    <col min="14856" max="14856" width="15.85546875" style="1" bestFit="1" customWidth="1"/>
    <col min="14857" max="14857" width="12.7109375" style="1" bestFit="1" customWidth="1"/>
    <col min="14858" max="14858" width="16.42578125" style="1" bestFit="1" customWidth="1"/>
    <col min="14859" max="14859" width="16" style="1" bestFit="1" customWidth="1"/>
    <col min="14860" max="14860" width="11.7109375" style="1"/>
    <col min="14861" max="14861" width="1.42578125" style="1" customWidth="1"/>
    <col min="14862" max="15101" width="11.7109375" style="1"/>
    <col min="15102" max="15102" width="3" style="1" customWidth="1"/>
    <col min="15103" max="15103" width="2.85546875" style="1" customWidth="1"/>
    <col min="15104" max="15105" width="1.42578125" style="1" customWidth="1"/>
    <col min="15106" max="15106" width="27.140625" style="1" customWidth="1"/>
    <col min="15107" max="15107" width="19.28515625" style="1" customWidth="1"/>
    <col min="15108" max="15108" width="17.140625" style="1" customWidth="1"/>
    <col min="15109" max="15109" width="18" style="1" customWidth="1"/>
    <col min="15110" max="15110" width="19.42578125" style="1" bestFit="1" customWidth="1"/>
    <col min="15111" max="15111" width="23.140625" style="1" bestFit="1" customWidth="1"/>
    <col min="15112" max="15112" width="15.85546875" style="1" bestFit="1" customWidth="1"/>
    <col min="15113" max="15113" width="12.7109375" style="1" bestFit="1" customWidth="1"/>
    <col min="15114" max="15114" width="16.42578125" style="1" bestFit="1" customWidth="1"/>
    <col min="15115" max="15115" width="16" style="1" bestFit="1" customWidth="1"/>
    <col min="15116" max="15116" width="11.7109375" style="1"/>
    <col min="15117" max="15117" width="1.42578125" style="1" customWidth="1"/>
    <col min="15118" max="15357" width="11.7109375" style="1"/>
    <col min="15358" max="15358" width="3" style="1" customWidth="1"/>
    <col min="15359" max="15359" width="2.85546875" style="1" customWidth="1"/>
    <col min="15360" max="15361" width="1.42578125" style="1" customWidth="1"/>
    <col min="15362" max="15362" width="27.140625" style="1" customWidth="1"/>
    <col min="15363" max="15363" width="19.28515625" style="1" customWidth="1"/>
    <col min="15364" max="15364" width="17.140625" style="1" customWidth="1"/>
    <col min="15365" max="15365" width="18" style="1" customWidth="1"/>
    <col min="15366" max="15366" width="19.42578125" style="1" bestFit="1" customWidth="1"/>
    <col min="15367" max="15367" width="23.140625" style="1" bestFit="1" customWidth="1"/>
    <col min="15368" max="15368" width="15.85546875" style="1" bestFit="1" customWidth="1"/>
    <col min="15369" max="15369" width="12.7109375" style="1" bestFit="1" customWidth="1"/>
    <col min="15370" max="15370" width="16.42578125" style="1" bestFit="1" customWidth="1"/>
    <col min="15371" max="15371" width="16" style="1" bestFit="1" customWidth="1"/>
    <col min="15372" max="15372" width="11.7109375" style="1"/>
    <col min="15373" max="15373" width="1.42578125" style="1" customWidth="1"/>
    <col min="15374" max="15613" width="11.7109375" style="1"/>
    <col min="15614" max="15614" width="3" style="1" customWidth="1"/>
    <col min="15615" max="15615" width="2.85546875" style="1" customWidth="1"/>
    <col min="15616" max="15617" width="1.42578125" style="1" customWidth="1"/>
    <col min="15618" max="15618" width="27.140625" style="1" customWidth="1"/>
    <col min="15619" max="15619" width="19.28515625" style="1" customWidth="1"/>
    <col min="15620" max="15620" width="17.140625" style="1" customWidth="1"/>
    <col min="15621" max="15621" width="18" style="1" customWidth="1"/>
    <col min="15622" max="15622" width="19.42578125" style="1" bestFit="1" customWidth="1"/>
    <col min="15623" max="15623" width="23.140625" style="1" bestFit="1" customWidth="1"/>
    <col min="15624" max="15624" width="15.85546875" style="1" bestFit="1" customWidth="1"/>
    <col min="15625" max="15625" width="12.7109375" style="1" bestFit="1" customWidth="1"/>
    <col min="15626" max="15626" width="16.42578125" style="1" bestFit="1" customWidth="1"/>
    <col min="15627" max="15627" width="16" style="1" bestFit="1" customWidth="1"/>
    <col min="15628" max="15628" width="11.7109375" style="1"/>
    <col min="15629" max="15629" width="1.42578125" style="1" customWidth="1"/>
    <col min="15630" max="15869" width="11.7109375" style="1"/>
    <col min="15870" max="15870" width="3" style="1" customWidth="1"/>
    <col min="15871" max="15871" width="2.85546875" style="1" customWidth="1"/>
    <col min="15872" max="15873" width="1.42578125" style="1" customWidth="1"/>
    <col min="15874" max="15874" width="27.140625" style="1" customWidth="1"/>
    <col min="15875" max="15875" width="19.28515625" style="1" customWidth="1"/>
    <col min="15876" max="15876" width="17.140625" style="1" customWidth="1"/>
    <col min="15877" max="15877" width="18" style="1" customWidth="1"/>
    <col min="15878" max="15878" width="19.42578125" style="1" bestFit="1" customWidth="1"/>
    <col min="15879" max="15879" width="23.140625" style="1" bestFit="1" customWidth="1"/>
    <col min="15880" max="15880" width="15.85546875" style="1" bestFit="1" customWidth="1"/>
    <col min="15881" max="15881" width="12.7109375" style="1" bestFit="1" customWidth="1"/>
    <col min="15882" max="15882" width="16.42578125" style="1" bestFit="1" customWidth="1"/>
    <col min="15883" max="15883" width="16" style="1" bestFit="1" customWidth="1"/>
    <col min="15884" max="15884" width="11.7109375" style="1"/>
    <col min="15885" max="15885" width="1.42578125" style="1" customWidth="1"/>
    <col min="15886" max="16125" width="11.7109375" style="1"/>
    <col min="16126" max="16126" width="3" style="1" customWidth="1"/>
    <col min="16127" max="16127" width="2.85546875" style="1" customWidth="1"/>
    <col min="16128" max="16129" width="1.42578125" style="1" customWidth="1"/>
    <col min="16130" max="16130" width="27.140625" style="1" customWidth="1"/>
    <col min="16131" max="16131" width="19.28515625" style="1" customWidth="1"/>
    <col min="16132" max="16132" width="17.140625" style="1" customWidth="1"/>
    <col min="16133" max="16133" width="18" style="1" customWidth="1"/>
    <col min="16134" max="16134" width="19.42578125" style="1" bestFit="1" customWidth="1"/>
    <col min="16135" max="16135" width="23.140625" style="1" bestFit="1" customWidth="1"/>
    <col min="16136" max="16136" width="15.85546875" style="1" bestFit="1" customWidth="1"/>
    <col min="16137" max="16137" width="12.7109375" style="1" bestFit="1" customWidth="1"/>
    <col min="16138" max="16138" width="16.42578125" style="1" bestFit="1" customWidth="1"/>
    <col min="16139" max="16139" width="16" style="1" bestFit="1" customWidth="1"/>
    <col min="16140" max="16140" width="11.7109375" style="1"/>
    <col min="16141" max="16141" width="1.42578125" style="1" customWidth="1"/>
    <col min="16142" max="16384" width="11.7109375" style="1"/>
  </cols>
  <sheetData>
    <row r="2" spans="2:15" ht="110.25" customHeight="1" x14ac:dyDescent="0.35">
      <c r="B2" s="40"/>
      <c r="E2" s="50"/>
      <c r="F2" s="79" t="s">
        <v>94</v>
      </c>
    </row>
    <row r="3" spans="2:15" ht="23.4" customHeight="1" x14ac:dyDescent="0.2">
      <c r="B3" s="9" t="s">
        <v>0</v>
      </c>
      <c r="C3" s="57" t="s">
        <v>1</v>
      </c>
      <c r="D3" s="57"/>
      <c r="E3" s="57"/>
      <c r="F3" s="57" t="s">
        <v>2</v>
      </c>
      <c r="G3" s="57"/>
      <c r="H3" s="57"/>
      <c r="I3" s="57"/>
      <c r="J3" s="57"/>
      <c r="K3" s="58" t="s">
        <v>3</v>
      </c>
      <c r="L3" s="59"/>
    </row>
    <row r="4" spans="2:15" ht="19.2" customHeight="1" x14ac:dyDescent="0.2">
      <c r="B4" s="10" t="s">
        <v>4</v>
      </c>
      <c r="C4" s="60" t="s">
        <v>64</v>
      </c>
      <c r="D4" s="60"/>
      <c r="E4" s="60"/>
      <c r="F4" s="61" t="s">
        <v>36</v>
      </c>
      <c r="G4" s="61"/>
      <c r="H4" s="61"/>
      <c r="I4" s="61"/>
      <c r="J4" s="61"/>
      <c r="K4" s="62" t="s">
        <v>74</v>
      </c>
      <c r="L4" s="63"/>
    </row>
    <row r="5" spans="2:15" ht="19.2" customHeight="1" x14ac:dyDescent="0.2">
      <c r="B5" s="11" t="s">
        <v>5</v>
      </c>
      <c r="C5" s="55" t="s">
        <v>33</v>
      </c>
      <c r="D5" s="55"/>
      <c r="E5" s="55"/>
      <c r="F5" s="56" t="s">
        <v>34</v>
      </c>
      <c r="G5" s="56"/>
      <c r="H5" s="56"/>
      <c r="I5" s="56"/>
      <c r="J5" s="56"/>
      <c r="K5" s="64" t="s">
        <v>75</v>
      </c>
      <c r="L5" s="65"/>
    </row>
    <row r="6" spans="2:15" ht="19.2" customHeight="1" x14ac:dyDescent="0.2">
      <c r="B6" s="11" t="s">
        <v>6</v>
      </c>
      <c r="C6" s="55" t="s">
        <v>79</v>
      </c>
      <c r="D6" s="55"/>
      <c r="E6" s="55"/>
      <c r="F6" s="56" t="s">
        <v>35</v>
      </c>
      <c r="G6" s="56"/>
      <c r="H6" s="56"/>
      <c r="I6" s="56"/>
      <c r="J6" s="56"/>
      <c r="K6" s="43">
        <v>19000</v>
      </c>
      <c r="L6" s="46" t="s">
        <v>7</v>
      </c>
      <c r="N6" s="80"/>
      <c r="O6" s="52" t="s">
        <v>31</v>
      </c>
    </row>
    <row r="7" spans="2:15" ht="19.2" customHeight="1" x14ac:dyDescent="0.2">
      <c r="B7" s="11" t="s">
        <v>8</v>
      </c>
      <c r="C7" s="55" t="s">
        <v>80</v>
      </c>
      <c r="D7" s="55"/>
      <c r="E7" s="55"/>
      <c r="F7" s="56" t="s">
        <v>82</v>
      </c>
      <c r="G7" s="56"/>
      <c r="H7" s="56"/>
      <c r="I7" s="56"/>
      <c r="J7" s="56"/>
      <c r="K7" s="44">
        <v>9155</v>
      </c>
      <c r="L7" s="47" t="s">
        <v>65</v>
      </c>
      <c r="N7" s="6"/>
      <c r="O7" s="7" t="s">
        <v>63</v>
      </c>
    </row>
    <row r="8" spans="2:15" ht="19.2" customHeight="1" x14ac:dyDescent="0.2">
      <c r="B8" s="11" t="s">
        <v>9</v>
      </c>
      <c r="C8" s="55" t="s">
        <v>81</v>
      </c>
      <c r="D8" s="55"/>
      <c r="E8" s="55"/>
      <c r="F8" s="56" t="s">
        <v>82</v>
      </c>
      <c r="G8" s="56"/>
      <c r="H8" s="56"/>
      <c r="I8" s="56"/>
      <c r="J8" s="56"/>
      <c r="K8" s="45">
        <v>10.64</v>
      </c>
      <c r="L8" s="47" t="s">
        <v>66</v>
      </c>
      <c r="N8" s="6"/>
      <c r="O8" s="7" t="s">
        <v>63</v>
      </c>
    </row>
    <row r="9" spans="2:15" ht="19.2" customHeight="1" x14ac:dyDescent="0.2">
      <c r="B9" s="11" t="s">
        <v>10</v>
      </c>
      <c r="C9" s="55" t="s">
        <v>83</v>
      </c>
      <c r="D9" s="55"/>
      <c r="E9" s="55"/>
      <c r="F9" s="56" t="s">
        <v>67</v>
      </c>
      <c r="G9" s="56"/>
      <c r="H9" s="56"/>
      <c r="I9" s="56"/>
      <c r="J9" s="56"/>
      <c r="K9" s="43">
        <v>9380</v>
      </c>
      <c r="L9" s="47" t="s">
        <v>65</v>
      </c>
      <c r="N9" s="80"/>
      <c r="O9" s="52" t="s">
        <v>31</v>
      </c>
    </row>
    <row r="10" spans="2:15" ht="19.2" customHeight="1" x14ac:dyDescent="0.2">
      <c r="B10" s="11" t="s">
        <v>11</v>
      </c>
      <c r="C10" s="55" t="s">
        <v>84</v>
      </c>
      <c r="D10" s="55"/>
      <c r="E10" s="55"/>
      <c r="F10" s="56" t="s">
        <v>67</v>
      </c>
      <c r="G10" s="56"/>
      <c r="H10" s="56"/>
      <c r="I10" s="56"/>
      <c r="J10" s="56"/>
      <c r="K10" s="45">
        <v>0.74350000000000005</v>
      </c>
      <c r="L10" s="47" t="s">
        <v>69</v>
      </c>
      <c r="N10" s="80"/>
      <c r="O10" s="52" t="s">
        <v>31</v>
      </c>
    </row>
    <row r="11" spans="2:15" ht="19.2" customHeight="1" x14ac:dyDescent="0.2">
      <c r="B11" s="11" t="s">
        <v>12</v>
      </c>
      <c r="C11" s="55" t="s">
        <v>85</v>
      </c>
      <c r="D11" s="55"/>
      <c r="E11" s="55"/>
      <c r="F11" s="56" t="s">
        <v>68</v>
      </c>
      <c r="G11" s="56"/>
      <c r="H11" s="56"/>
      <c r="I11" s="56"/>
      <c r="J11" s="56"/>
      <c r="K11" s="45">
        <v>0.60699999999999998</v>
      </c>
      <c r="L11" s="47" t="s">
        <v>69</v>
      </c>
      <c r="N11" s="80"/>
      <c r="O11" s="52" t="s">
        <v>31</v>
      </c>
    </row>
    <row r="12" spans="2:15" ht="19.2" customHeight="1" x14ac:dyDescent="0.2">
      <c r="B12" s="11" t="s">
        <v>13</v>
      </c>
      <c r="C12" s="55" t="s">
        <v>87</v>
      </c>
      <c r="D12" s="55"/>
      <c r="E12" s="55"/>
      <c r="F12" s="56" t="s">
        <v>86</v>
      </c>
      <c r="G12" s="56"/>
      <c r="H12" s="56"/>
      <c r="I12" s="56"/>
      <c r="J12" s="56"/>
      <c r="K12" s="39">
        <v>1.2255</v>
      </c>
      <c r="L12" s="47" t="s">
        <v>69</v>
      </c>
      <c r="N12" s="6"/>
      <c r="O12" s="7" t="s">
        <v>63</v>
      </c>
    </row>
    <row r="13" spans="2:15" ht="19.2" customHeight="1" x14ac:dyDescent="0.2">
      <c r="B13" s="12" t="s">
        <v>14</v>
      </c>
      <c r="C13" s="66" t="s">
        <v>88</v>
      </c>
      <c r="D13" s="66"/>
      <c r="E13" s="66"/>
      <c r="F13" s="67" t="s">
        <v>93</v>
      </c>
      <c r="G13" s="67"/>
      <c r="H13" s="67"/>
      <c r="I13" s="67"/>
      <c r="J13" s="67"/>
      <c r="K13" s="51">
        <v>19.5</v>
      </c>
      <c r="L13" s="48" t="s">
        <v>70</v>
      </c>
      <c r="N13" s="80"/>
      <c r="O13" s="52" t="s">
        <v>31</v>
      </c>
    </row>
    <row r="14" spans="2:15" ht="6" customHeight="1" x14ac:dyDescent="0.2">
      <c r="F14" s="8"/>
    </row>
    <row r="15" spans="2:15" ht="24.6" customHeight="1" x14ac:dyDescent="0.2">
      <c r="B15" s="13" t="s">
        <v>15</v>
      </c>
      <c r="C15" s="14" t="s">
        <v>16</v>
      </c>
      <c r="D15" s="15" t="s">
        <v>17</v>
      </c>
      <c r="E15" s="68" t="s">
        <v>76</v>
      </c>
      <c r="F15" s="68"/>
      <c r="G15" s="68"/>
      <c r="H15" s="15" t="s">
        <v>17</v>
      </c>
      <c r="I15" s="69">
        <f>+K11*K12</f>
        <v>0.7438785</v>
      </c>
      <c r="J15" s="69"/>
      <c r="K15" s="16"/>
    </row>
    <row r="16" spans="2:15" ht="7.95" customHeight="1" x14ac:dyDescent="0.2">
      <c r="B16" s="17"/>
      <c r="D16" s="7"/>
      <c r="E16" s="37"/>
      <c r="F16" s="38"/>
      <c r="G16" s="37"/>
      <c r="H16" s="7"/>
      <c r="K16" s="7"/>
    </row>
    <row r="17" spans="2:17" ht="24.6" customHeight="1" x14ac:dyDescent="0.2">
      <c r="B17" s="13" t="s">
        <v>18</v>
      </c>
      <c r="C17" s="14" t="s">
        <v>19</v>
      </c>
      <c r="D17" s="15" t="s">
        <v>17</v>
      </c>
      <c r="E17" s="68" t="s">
        <v>89</v>
      </c>
      <c r="F17" s="68"/>
      <c r="G17" s="68"/>
      <c r="H17" s="15" t="s">
        <v>17</v>
      </c>
      <c r="I17" s="70">
        <f>+Q17</f>
        <v>26182.862066546517</v>
      </c>
      <c r="J17" s="70"/>
      <c r="K17" s="14" t="s">
        <v>71</v>
      </c>
      <c r="L17" s="53"/>
      <c r="M17" s="54"/>
      <c r="N17" s="54"/>
      <c r="O17" s="54"/>
      <c r="Q17" s="18">
        <f>(K6*K9)/(K7*K10)</f>
        <v>26182.862066546517</v>
      </c>
    </row>
    <row r="18" spans="2:17" ht="7.95" customHeight="1" x14ac:dyDescent="0.2">
      <c r="B18" s="17"/>
      <c r="D18" s="7"/>
      <c r="E18" s="37"/>
      <c r="F18" s="38"/>
      <c r="G18" s="37"/>
      <c r="H18" s="7"/>
      <c r="K18" s="7"/>
      <c r="L18" s="54"/>
      <c r="M18" s="54"/>
      <c r="N18" s="54"/>
      <c r="O18" s="54"/>
    </row>
    <row r="19" spans="2:17" ht="24.6" customHeight="1" x14ac:dyDescent="0.2">
      <c r="B19" s="13" t="s">
        <v>20</v>
      </c>
      <c r="C19" s="14" t="s">
        <v>21</v>
      </c>
      <c r="D19" s="15" t="s">
        <v>17</v>
      </c>
      <c r="E19" s="68" t="s">
        <v>77</v>
      </c>
      <c r="F19" s="68"/>
      <c r="G19" s="68"/>
      <c r="H19" s="15" t="s">
        <v>17</v>
      </c>
      <c r="I19" s="70">
        <f>+I17*K8</f>
        <v>278585.65238805494</v>
      </c>
      <c r="J19" s="70"/>
      <c r="K19" s="14" t="s">
        <v>22</v>
      </c>
      <c r="L19" s="54"/>
      <c r="M19" s="54"/>
      <c r="N19" s="54"/>
      <c r="O19" s="54"/>
    </row>
    <row r="20" spans="2:17" ht="7.95" customHeight="1" x14ac:dyDescent="0.2">
      <c r="B20" s="17"/>
      <c r="D20" s="7"/>
      <c r="E20" s="37"/>
      <c r="F20" s="38"/>
      <c r="G20" s="37"/>
      <c r="H20" s="7"/>
      <c r="K20" s="7"/>
      <c r="L20" s="54"/>
      <c r="M20" s="54"/>
      <c r="N20" s="54"/>
      <c r="O20" s="54"/>
    </row>
    <row r="21" spans="2:17" ht="24.6" customHeight="1" x14ac:dyDescent="0.2">
      <c r="B21" s="13" t="s">
        <v>23</v>
      </c>
      <c r="C21" s="14" t="s">
        <v>24</v>
      </c>
      <c r="D21" s="15" t="s">
        <v>17</v>
      </c>
      <c r="E21" s="68" t="s">
        <v>92</v>
      </c>
      <c r="F21" s="68"/>
      <c r="G21" s="68"/>
      <c r="H21" s="15" t="s">
        <v>17</v>
      </c>
      <c r="I21" s="69">
        <f>K13/K8</f>
        <v>1.8327067669172932</v>
      </c>
      <c r="J21" s="69"/>
      <c r="K21" s="14" t="s">
        <v>32</v>
      </c>
      <c r="L21" s="54"/>
      <c r="M21" s="54"/>
      <c r="N21" s="54"/>
      <c r="O21" s="54"/>
    </row>
    <row r="22" spans="2:17" ht="7.95" customHeight="1" x14ac:dyDescent="0.2">
      <c r="B22" s="17"/>
      <c r="D22" s="7"/>
      <c r="E22" s="37"/>
      <c r="F22" s="38"/>
      <c r="G22" s="37"/>
      <c r="H22" s="7"/>
      <c r="K22" s="7"/>
      <c r="L22" s="54"/>
      <c r="M22" s="54"/>
      <c r="N22" s="54"/>
      <c r="O22" s="54"/>
    </row>
    <row r="23" spans="2:17" ht="24.6" customHeight="1" x14ac:dyDescent="0.2">
      <c r="B23" s="13" t="s">
        <v>25</v>
      </c>
      <c r="C23" s="14" t="s">
        <v>26</v>
      </c>
      <c r="D23" s="15" t="s">
        <v>17</v>
      </c>
      <c r="E23" s="68" t="s">
        <v>78</v>
      </c>
      <c r="F23" s="68"/>
      <c r="G23" s="68"/>
      <c r="H23" s="15" t="s">
        <v>17</v>
      </c>
      <c r="I23" s="74">
        <f>+I21*I19</f>
        <v>510565.81029765704</v>
      </c>
      <c r="J23" s="74"/>
      <c r="K23" s="14" t="s">
        <v>30</v>
      </c>
      <c r="L23" s="54"/>
      <c r="M23" s="54"/>
      <c r="N23" s="54"/>
      <c r="O23" s="54"/>
    </row>
    <row r="24" spans="2:17" ht="21.6" customHeight="1" x14ac:dyDescent="0.2">
      <c r="F24" s="8"/>
    </row>
    <row r="25" spans="2:17" ht="22.2" customHeight="1" x14ac:dyDescent="0.2">
      <c r="C25" s="71" t="s">
        <v>59</v>
      </c>
      <c r="D25" s="72"/>
      <c r="E25" s="72"/>
      <c r="F25" s="72"/>
      <c r="G25" s="72"/>
      <c r="H25" s="72"/>
      <c r="I25" s="73"/>
      <c r="J25" s="19"/>
    </row>
    <row r="26" spans="2:17" ht="22.2" customHeight="1" x14ac:dyDescent="0.2">
      <c r="C26" s="20" t="s">
        <v>60</v>
      </c>
      <c r="D26" s="21" t="s">
        <v>60</v>
      </c>
      <c r="E26" s="22" t="s">
        <v>60</v>
      </c>
      <c r="F26" s="41" t="s">
        <v>62</v>
      </c>
      <c r="G26" s="20" t="s">
        <v>61</v>
      </c>
      <c r="H26" s="21" t="s">
        <v>27</v>
      </c>
      <c r="I26" s="22" t="s">
        <v>28</v>
      </c>
      <c r="J26" s="19"/>
    </row>
    <row r="27" spans="2:17" ht="15.6" customHeight="1" x14ac:dyDescent="0.2">
      <c r="C27" s="23" t="s">
        <v>29</v>
      </c>
      <c r="D27" s="24" t="s">
        <v>72</v>
      </c>
      <c r="E27" s="25" t="s">
        <v>22</v>
      </c>
      <c r="F27" s="26" t="s">
        <v>58</v>
      </c>
      <c r="G27" s="23" t="s">
        <v>30</v>
      </c>
      <c r="H27" s="27">
        <v>0.2</v>
      </c>
      <c r="I27" s="25" t="s">
        <v>30</v>
      </c>
      <c r="J27" s="28"/>
    </row>
    <row r="28" spans="2:17" ht="22.2" customHeight="1" x14ac:dyDescent="0.2">
      <c r="C28" s="29">
        <f>+K6</f>
        <v>19000</v>
      </c>
      <c r="D28" s="30">
        <f>+I17</f>
        <v>26182.862066546517</v>
      </c>
      <c r="E28" s="31">
        <f>+I19</f>
        <v>278585.65238805494</v>
      </c>
      <c r="F28" s="32">
        <f>+I21</f>
        <v>1.8327067669172932</v>
      </c>
      <c r="G28" s="33">
        <f>+I23</f>
        <v>510565.81029765704</v>
      </c>
      <c r="H28" s="34">
        <f>G28*0.2</f>
        <v>102113.16205953142</v>
      </c>
      <c r="I28" s="49">
        <f>+H28+G28</f>
        <v>612678.97235718847</v>
      </c>
    </row>
    <row r="30" spans="2:17" ht="22.2" customHeight="1" x14ac:dyDescent="0.2">
      <c r="F30" s="41" t="s">
        <v>62</v>
      </c>
    </row>
    <row r="31" spans="2:17" ht="17.399999999999999" x14ac:dyDescent="0.2">
      <c r="F31" s="36" t="s">
        <v>73</v>
      </c>
    </row>
    <row r="32" spans="2:17" ht="22.2" customHeight="1" x14ac:dyDescent="0.2">
      <c r="F32" s="32">
        <f>+F28*10.64</f>
        <v>19.5</v>
      </c>
      <c r="G32" s="42"/>
    </row>
  </sheetData>
  <mergeCells count="37">
    <mergeCell ref="E17:G17"/>
    <mergeCell ref="I17:J17"/>
    <mergeCell ref="C25:I25"/>
    <mergeCell ref="E19:G19"/>
    <mergeCell ref="I19:J19"/>
    <mergeCell ref="E21:G21"/>
    <mergeCell ref="I21:J21"/>
    <mergeCell ref="E23:G23"/>
    <mergeCell ref="I23:J23"/>
    <mergeCell ref="C12:E12"/>
    <mergeCell ref="F12:J12"/>
    <mergeCell ref="C13:E13"/>
    <mergeCell ref="F13:J13"/>
    <mergeCell ref="E15:G15"/>
    <mergeCell ref="I15:J15"/>
    <mergeCell ref="C9:E9"/>
    <mergeCell ref="F9:J9"/>
    <mergeCell ref="C10:E10"/>
    <mergeCell ref="F10:J10"/>
    <mergeCell ref="C11:E11"/>
    <mergeCell ref="F11:J11"/>
    <mergeCell ref="L17:O23"/>
    <mergeCell ref="C7:E7"/>
    <mergeCell ref="F7:J7"/>
    <mergeCell ref="C3:E3"/>
    <mergeCell ref="F3:J3"/>
    <mergeCell ref="K3:L3"/>
    <mergeCell ref="C4:E4"/>
    <mergeCell ref="F4:J4"/>
    <mergeCell ref="K4:L4"/>
    <mergeCell ref="C5:E5"/>
    <mergeCell ref="F5:J5"/>
    <mergeCell ref="K5:L5"/>
    <mergeCell ref="C6:E6"/>
    <mergeCell ref="F6:J6"/>
    <mergeCell ref="C8:E8"/>
    <mergeCell ref="F8:J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P21"/>
  <sheetViews>
    <sheetView showGridLines="0" topLeftCell="A3" zoomScaleNormal="100" workbookViewId="0">
      <selection activeCell="F25" sqref="F25"/>
    </sheetView>
  </sheetViews>
  <sheetFormatPr defaultColWidth="9.140625" defaultRowHeight="10.199999999999999" x14ac:dyDescent="0.2"/>
  <cols>
    <col min="1" max="1" width="24.7109375" style="2" customWidth="1"/>
    <col min="2" max="2" width="14.7109375" style="2" customWidth="1"/>
    <col min="3" max="3" width="12.42578125" style="2" customWidth="1"/>
    <col min="4" max="16384" width="9.140625" style="2"/>
  </cols>
  <sheetData>
    <row r="3" spans="2:16" ht="99.75" customHeight="1" x14ac:dyDescent="0.2"/>
    <row r="6" spans="2:16" ht="31.2" customHeight="1" x14ac:dyDescent="0.2">
      <c r="B6" s="78" t="s">
        <v>37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2:16" ht="55.95" customHeight="1" x14ac:dyDescent="0.2"/>
    <row r="9" spans="2:16" ht="21" customHeight="1" x14ac:dyDescent="0.2">
      <c r="B9" s="3" t="s">
        <v>38</v>
      </c>
      <c r="C9" s="75" t="s">
        <v>55</v>
      </c>
      <c r="D9" s="77" t="s">
        <v>51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2:16" ht="21" customHeight="1" x14ac:dyDescent="0.2">
      <c r="B10" s="3" t="s">
        <v>14</v>
      </c>
      <c r="C10" s="76"/>
      <c r="D10" s="77" t="s">
        <v>52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</row>
    <row r="11" spans="2:16" ht="21" customHeight="1" x14ac:dyDescent="0.2">
      <c r="B11" s="3" t="s">
        <v>39</v>
      </c>
      <c r="C11" s="76"/>
      <c r="D11" s="77" t="s">
        <v>56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</row>
    <row r="12" spans="2:16" ht="21" customHeight="1" x14ac:dyDescent="0.2">
      <c r="B12" s="3" t="s">
        <v>40</v>
      </c>
      <c r="C12" s="76"/>
      <c r="D12" s="77" t="s">
        <v>57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</row>
    <row r="13" spans="2:16" ht="21" customHeight="1" x14ac:dyDescent="0.2">
      <c r="B13" s="3" t="s">
        <v>41</v>
      </c>
      <c r="C13" s="75" t="s">
        <v>49</v>
      </c>
      <c r="D13" s="77" t="s">
        <v>90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</row>
    <row r="14" spans="2:16" ht="21" customHeight="1" x14ac:dyDescent="0.2">
      <c r="B14" s="3" t="s">
        <v>42</v>
      </c>
      <c r="C14" s="76"/>
      <c r="D14" s="77" t="s">
        <v>91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</row>
    <row r="15" spans="2:16" ht="21" customHeight="1" x14ac:dyDescent="0.2">
      <c r="B15" s="3" t="s">
        <v>43</v>
      </c>
      <c r="C15" s="75" t="s">
        <v>50</v>
      </c>
      <c r="D15" s="77" t="s">
        <v>44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</row>
    <row r="16" spans="2:16" ht="21" customHeight="1" x14ac:dyDescent="0.2">
      <c r="B16" s="3" t="s">
        <v>45</v>
      </c>
      <c r="C16" s="76"/>
      <c r="D16" s="77" t="s">
        <v>46</v>
      </c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</row>
    <row r="17" spans="2:16" ht="21" customHeight="1" x14ac:dyDescent="0.2">
      <c r="B17" s="3" t="s">
        <v>47</v>
      </c>
      <c r="C17" s="75" t="s">
        <v>55</v>
      </c>
      <c r="D17" s="77" t="s">
        <v>53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</row>
    <row r="18" spans="2:16" ht="21" customHeight="1" x14ac:dyDescent="0.2">
      <c r="B18" s="3" t="s">
        <v>48</v>
      </c>
      <c r="C18" s="76"/>
      <c r="D18" s="77" t="s">
        <v>54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</row>
    <row r="21" spans="2:16" ht="25.95" customHeight="1" x14ac:dyDescent="0.2"/>
  </sheetData>
  <mergeCells count="15">
    <mergeCell ref="B6:O6"/>
    <mergeCell ref="D9:P9"/>
    <mergeCell ref="D10:P10"/>
    <mergeCell ref="D11:P11"/>
    <mergeCell ref="D12:P12"/>
    <mergeCell ref="C9:C12"/>
    <mergeCell ref="C13:C14"/>
    <mergeCell ref="C15:C16"/>
    <mergeCell ref="C17:C18"/>
    <mergeCell ref="D14:P14"/>
    <mergeCell ref="D15:P15"/>
    <mergeCell ref="D16:P16"/>
    <mergeCell ref="D17:P17"/>
    <mergeCell ref="D18:P18"/>
    <mergeCell ref="D13:P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Örnek Hesaplama</vt:lpstr>
      <vt:lpstr>Fiyat Değişim Formülü</vt:lpstr>
      <vt:lpstr>'Fiyat Değişim Formülü'!Print_Area</vt:lpstr>
      <vt:lpstr>'Örnek Hesaplama'!Print_Area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Firat Temel</dc:creator>
  <cp:lastModifiedBy>Firat Temel</cp:lastModifiedBy>
  <cp:lastPrinted>2023-07-17T12:07:53Z</cp:lastPrinted>
  <dcterms:created xsi:type="dcterms:W3CDTF">2014-08-28T13:02:00Z</dcterms:created>
  <dcterms:modified xsi:type="dcterms:W3CDTF">2024-07-04T08:55:35Z</dcterms:modified>
</cp:coreProperties>
</file>